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SN3PEPF00013039\EXCELCNV\ca9a7879-31ee-4b81-83b5-a612f6be6db0\"/>
    </mc:Choice>
  </mc:AlternateContent>
  <xr:revisionPtr revIDLastSave="0" documentId="8_{79388500-CBF8-42B1-B4DD-36F54E3A0EF4}" xr6:coauthVersionLast="47" xr6:coauthVersionMax="47" xr10:uidLastSave="{00000000-0000-0000-0000-000000000000}"/>
  <bookViews>
    <workbookView xWindow="-60" yWindow="-60" windowWidth="15480" windowHeight="11640" firstSheet="3" activeTab="3" xr2:uid="{00000000-000D-0000-FFFF-FFFF00000000}"/>
  </bookViews>
  <sheets>
    <sheet name="Snacks-PKG Bev" sheetId="1" r:id="rId1"/>
    <sheet name="Dispensed Beverage - Auto" sheetId="2" r:id="rId2"/>
    <sheet name="Supplies" sheetId="3" r:id="rId3"/>
    <sheet name="Vapes - Gloves" sheetId="4" r:id="rId4"/>
    <sheet name="TAX TAB" sheetId="5" r:id="rId5"/>
  </sheets>
  <definedNames>
    <definedName name="_xlnm.Print_Area" localSheetId="0">'Snacks-PKG Bev'!$B$1:$I$47</definedName>
    <definedName name="_xlnm.Print_Area" localSheetId="4">'TAX TAB'!$A$1:$I$43</definedName>
    <definedName name="_xlnm.Print_Area" localSheetId="3">'Vapes - Gloves'!$A$1:$H$32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5" l="1"/>
  <c r="I42" i="5"/>
  <c r="H41" i="5"/>
  <c r="I41" i="5"/>
  <c r="H18" i="5"/>
  <c r="I18" i="5"/>
  <c r="H19" i="5"/>
  <c r="I19" i="5"/>
  <c r="D12" i="5"/>
  <c r="E12" i="5"/>
  <c r="H22" i="5"/>
  <c r="I22" i="5"/>
  <c r="H23" i="5"/>
  <c r="I23" i="5"/>
  <c r="H39" i="5"/>
  <c r="I39" i="5"/>
  <c r="H36" i="5"/>
  <c r="I36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H33" i="5"/>
  <c r="I33" i="5"/>
  <c r="H12" i="5"/>
  <c r="I12" i="5"/>
  <c r="H13" i="5"/>
  <c r="I13" i="5"/>
  <c r="H14" i="5"/>
  <c r="I14" i="5"/>
  <c r="H15" i="5"/>
  <c r="I15" i="5"/>
  <c r="H16" i="5"/>
  <c r="I16" i="5"/>
  <c r="H17" i="5"/>
  <c r="I17" i="5"/>
  <c r="H20" i="5"/>
  <c r="I20" i="5"/>
  <c r="H21" i="5"/>
  <c r="I21" i="5"/>
  <c r="H4" i="5"/>
  <c r="I4" i="5"/>
  <c r="H5" i="5"/>
  <c r="I5" i="5"/>
  <c r="H6" i="5"/>
  <c r="I6" i="5"/>
  <c r="H7" i="5"/>
  <c r="I7" i="5"/>
  <c r="H8" i="5"/>
  <c r="I8" i="5"/>
  <c r="H9" i="5"/>
  <c r="I9" i="5"/>
  <c r="D18" i="5"/>
  <c r="E18" i="5"/>
  <c r="D19" i="5"/>
  <c r="E19" i="5"/>
  <c r="D20" i="5"/>
  <c r="E20" i="5"/>
  <c r="D21" i="5"/>
  <c r="E21" i="5"/>
  <c r="D4" i="5"/>
  <c r="E4" i="5"/>
  <c r="D5" i="5"/>
  <c r="E5" i="5"/>
  <c r="D6" i="5"/>
  <c r="E6" i="5"/>
  <c r="D7" i="5"/>
  <c r="E7" i="5"/>
  <c r="D8" i="5"/>
  <c r="E8" i="5"/>
  <c r="D9" i="5"/>
  <c r="E9" i="5"/>
  <c r="D10" i="5"/>
  <c r="E10" i="5"/>
  <c r="D11" i="5"/>
  <c r="E11" i="5"/>
  <c r="D13" i="5"/>
  <c r="E13" i="5"/>
  <c r="D14" i="5"/>
  <c r="E14" i="5"/>
  <c r="D24" i="5"/>
  <c r="E24" i="5"/>
  <c r="D25" i="5"/>
  <c r="E25" i="5"/>
  <c r="D26" i="5"/>
  <c r="E26" i="5"/>
  <c r="D27" i="5"/>
  <c r="E27" i="5"/>
  <c r="D28" i="5"/>
  <c r="E28" i="5"/>
  <c r="D29" i="5"/>
  <c r="E29" i="5"/>
  <c r="D30" i="5"/>
  <c r="E30" i="5"/>
  <c r="D31" i="5"/>
  <c r="E31" i="5"/>
  <c r="D32" i="5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23" i="5"/>
  <c r="E23" i="5"/>
  <c r="D43" i="5"/>
  <c r="E43" i="5"/>
  <c r="H38" i="5"/>
  <c r="I38" i="5"/>
  <c r="H35" i="5"/>
  <c r="I35" i="5"/>
  <c r="H25" i="5"/>
  <c r="I25" i="5"/>
  <c r="H11" i="5"/>
  <c r="I11" i="5"/>
  <c r="H3" i="5"/>
  <c r="I3" i="5"/>
  <c r="D17" i="5"/>
  <c r="E17" i="5"/>
  <c r="D3" i="5"/>
  <c r="E3" i="5"/>
  <c r="I1" i="5"/>
  <c r="F1" i="5"/>
</calcChain>
</file>

<file path=xl/sharedStrings.xml><?xml version="1.0" encoding="utf-8"?>
<sst xmlns="http://schemas.openxmlformats.org/spreadsheetml/2006/main" count="691" uniqueCount="359">
  <si>
    <t>Distribution Center Order Form</t>
  </si>
  <si>
    <t>Pg 1</t>
  </si>
  <si>
    <t>Store #</t>
  </si>
  <si>
    <t>Date</t>
  </si>
  <si>
    <t>Product</t>
  </si>
  <si>
    <t>Pack</t>
  </si>
  <si>
    <t>Item#</t>
  </si>
  <si>
    <t>Order</t>
  </si>
  <si>
    <t>Chips/Snacks</t>
  </si>
  <si>
    <t>Kent Kwik Beef Jerky</t>
  </si>
  <si>
    <t>Cheesy Jalepeno Curls</t>
  </si>
  <si>
    <t>24 ct</t>
  </si>
  <si>
    <t>Kent Kwik Green Chili Jerky</t>
  </si>
  <si>
    <t>16 ct</t>
  </si>
  <si>
    <t>BBQ Cracklins</t>
  </si>
  <si>
    <t>36 ct</t>
  </si>
  <si>
    <t>Kent Kwik Jal Carne Asada</t>
  </si>
  <si>
    <t>Red Pepper Cracklin</t>
  </si>
  <si>
    <t>Kent Kwik Swt Smk Bbq</t>
  </si>
  <si>
    <t>Madi K Roasted Salted Almonds</t>
  </si>
  <si>
    <t>12 ct</t>
  </si>
  <si>
    <t>Midland Meat Company Jerky</t>
  </si>
  <si>
    <t>Madi K Hickory Smoked Almonds</t>
  </si>
  <si>
    <t>Cowboy Beef Jerky</t>
  </si>
  <si>
    <t>Madi K Spicy Salsa Almonds</t>
  </si>
  <si>
    <t>Salt And Pepper Beef Jerky</t>
  </si>
  <si>
    <t>Madi K Black Pepper Almonds</t>
  </si>
  <si>
    <t>Mesquite Beef Jerky</t>
  </si>
  <si>
    <t>Sunflower seeds Original</t>
  </si>
  <si>
    <t>Texas Oil Dust Beef Jerky</t>
  </si>
  <si>
    <t>Sunflower seeds Parm&amp;pepper</t>
  </si>
  <si>
    <t>Zesty Garlic Beef Jerky</t>
  </si>
  <si>
    <t>Sunflower seeds Hatch Chile</t>
  </si>
  <si>
    <t>Barnyard Pimp Beef Jerky</t>
  </si>
  <si>
    <t>Sunflower seeds Jal Ranch</t>
  </si>
  <si>
    <t>Mango Habanero Beef Jerky</t>
  </si>
  <si>
    <t>Pop Daddy Pretz Gar&amp;Parm 7.5OZ</t>
  </si>
  <si>
    <t>Jalapeno Beef Jerky</t>
  </si>
  <si>
    <t>Pop Daddy Pretz Pprcn Rnch 7.5OZ</t>
  </si>
  <si>
    <t>Sweet And Spicy Beef Jerky</t>
  </si>
  <si>
    <t>Pop Daddy Popcorn Original 5 OZ</t>
  </si>
  <si>
    <t>Hot Beef Jerky</t>
  </si>
  <si>
    <t>Pop Daddy Kettle Corn 6 OZ</t>
  </si>
  <si>
    <t>Garlic Beef Jerky</t>
  </si>
  <si>
    <t>Pop Daddy Popcorn Butter 5 OZ</t>
  </si>
  <si>
    <t>Peppered Beef Jerky</t>
  </si>
  <si>
    <t>Pop Daddy Popcorn Gouda 6 OZ</t>
  </si>
  <si>
    <t>Hard Times Beef Jerky</t>
  </si>
  <si>
    <t>Pop Daddy Popcorn Wht Chd 6 OZ</t>
  </si>
  <si>
    <t>Original Beef Jerky 1 OZ.</t>
  </si>
  <si>
    <t>Pop Daddy Popcorn Dill Pick 5 OZ</t>
  </si>
  <si>
    <t>Original Beef Jerky 2.25 OZ.</t>
  </si>
  <si>
    <t>Pop Daddy Popcorn Chip Bbq 5 OZ</t>
  </si>
  <si>
    <t>Black Pepper Jerky 2.25 OZ.</t>
  </si>
  <si>
    <t>Pop Daddy Prtzl Garl Parmn 3 OZ</t>
  </si>
  <si>
    <t>Hot Beef Jerky 2.25 OZ.</t>
  </si>
  <si>
    <t>Pop Daddy Prtzl Yellow Must 3 OZ</t>
  </si>
  <si>
    <t>Sweet Heat Jerky 2.25 OZ.</t>
  </si>
  <si>
    <t>Pop Daddy Prtzl Dill Pickle 3 OZ</t>
  </si>
  <si>
    <t>Original Beef Jerky 4 OZ.</t>
  </si>
  <si>
    <t>6 ct</t>
  </si>
  <si>
    <t>Pop Daddy Prtzl Cinn Sugar 3 OZ</t>
  </si>
  <si>
    <t xml:space="preserve">Black Pepper Jerky 4 OZ. </t>
  </si>
  <si>
    <t>Pop Daddy Prtzl Smkd Gouda  3 OZ</t>
  </si>
  <si>
    <t>Hot Beef Jerky 4 OZ.</t>
  </si>
  <si>
    <t>Pop Daddy Prtzl Beer Cheese 3 OZ</t>
  </si>
  <si>
    <t>Sweet Heat Jerky 4 OZ.</t>
  </si>
  <si>
    <t>Pop Daddy Prtzl Pprcn Rnch 3 OZ</t>
  </si>
  <si>
    <t xml:space="preserve">Water </t>
  </si>
  <si>
    <t>Pop Daddy Prtzl Hot Sauce 3 OZ</t>
  </si>
  <si>
    <t>Niagara 1 Gallon</t>
  </si>
  <si>
    <t>Almond Bros Cinnamon Almonds</t>
  </si>
  <si>
    <t>AquaHydrate 1 Gallon</t>
  </si>
  <si>
    <t>4 ct</t>
  </si>
  <si>
    <t>Almond Bros Capp. Cocoa Almonds</t>
  </si>
  <si>
    <t>Kent 16.9 oz. water</t>
  </si>
  <si>
    <t>Almond Bros Cinnamon Cashews</t>
  </si>
  <si>
    <t>Kent 1 liter water</t>
  </si>
  <si>
    <t>Kent Kwik Chips</t>
  </si>
  <si>
    <t>Kent 1 liter Smart water</t>
  </si>
  <si>
    <t xml:space="preserve">Original </t>
  </si>
  <si>
    <t>Energy Drinks</t>
  </si>
  <si>
    <t>Mild BBQ</t>
  </si>
  <si>
    <t>Bucked Up Rocket Pop</t>
  </si>
  <si>
    <t>Sweet and Spicy</t>
  </si>
  <si>
    <t>Bucked Up Blood Raz</t>
  </si>
  <si>
    <t>Extra Spicy</t>
  </si>
  <si>
    <t>Bucked Up Blue Raz</t>
  </si>
  <si>
    <t>Ranch Chips</t>
  </si>
  <si>
    <t>Bucked Up Mango Tango</t>
  </si>
  <si>
    <t>Kicken Ranch Chips</t>
  </si>
  <si>
    <t>Bucked Up Strawberry Kiwi</t>
  </si>
  <si>
    <t>Kent Kwik Snacks</t>
  </si>
  <si>
    <t>Miami</t>
  </si>
  <si>
    <t>The Original Trail</t>
  </si>
  <si>
    <t>Sour Bucks</t>
  </si>
  <si>
    <t>Blazin' Bbq Trail</t>
  </si>
  <si>
    <t>White Gummy</t>
  </si>
  <si>
    <t>Spicy Ranch Party Mix</t>
  </si>
  <si>
    <t>Peanut Butter Pretzel Nuggets</t>
  </si>
  <si>
    <t>Butter Toffee Puffs</t>
  </si>
  <si>
    <t>Golden Caramel Corn Nuggets</t>
  </si>
  <si>
    <t>Pg 2</t>
  </si>
  <si>
    <t>Automotive</t>
  </si>
  <si>
    <t>Retail Coffee</t>
  </si>
  <si>
    <t>Peak Blue DEF 2.5 Gallon</t>
  </si>
  <si>
    <t xml:space="preserve">1 cs </t>
  </si>
  <si>
    <t>Kent Kwik Texas Pecan</t>
  </si>
  <si>
    <t>Super S DEF 2.5 Gallon</t>
  </si>
  <si>
    <t>Kent Kwik Donut</t>
  </si>
  <si>
    <t>Diesel Max Additive</t>
  </si>
  <si>
    <t>Kent Kwik House</t>
  </si>
  <si>
    <t>Gas Can 1 gallon</t>
  </si>
  <si>
    <t>1 ea</t>
  </si>
  <si>
    <t>Tea</t>
  </si>
  <si>
    <t xml:space="preserve">Antifreeze </t>
  </si>
  <si>
    <t>Ice Tea 36/4 oz</t>
  </si>
  <si>
    <t>42 ct</t>
  </si>
  <si>
    <t>Transmission Fld</t>
  </si>
  <si>
    <t>Sweet Tea Brew</t>
  </si>
  <si>
    <t>8 ct</t>
  </si>
  <si>
    <t>5W-20 Quart</t>
  </si>
  <si>
    <t>Watermelon Sweet Tea</t>
  </si>
  <si>
    <t>20 ct</t>
  </si>
  <si>
    <t>5W-30 Quart</t>
  </si>
  <si>
    <t>Peach Sweet Tea</t>
  </si>
  <si>
    <t>10W-30 Quart</t>
  </si>
  <si>
    <t>Lemonade Sweet</t>
  </si>
  <si>
    <t>Peak Windshield wash</t>
  </si>
  <si>
    <t>Green Tea</t>
  </si>
  <si>
    <t>De-Icer</t>
  </si>
  <si>
    <t>Dr. Pepper Fountain Bibs</t>
  </si>
  <si>
    <t xml:space="preserve">Auto Wipes </t>
  </si>
  <si>
    <t>7 ct</t>
  </si>
  <si>
    <t>Dr. Pepper 5gal</t>
  </si>
  <si>
    <t>ea</t>
  </si>
  <si>
    <t>Glass Wipes</t>
  </si>
  <si>
    <t>Diet Dr. Pepper 2.5gal</t>
  </si>
  <si>
    <t>Cappuccino</t>
  </si>
  <si>
    <t>Big Red 5gal</t>
  </si>
  <si>
    <t>Uporia French Vanilla</t>
  </si>
  <si>
    <t>1 bx</t>
  </si>
  <si>
    <t>Dr. Pepper FCB 2.5gal</t>
  </si>
  <si>
    <t>Hershey's hot chocolate</t>
  </si>
  <si>
    <t>Jarritos 3 Gallon Bib</t>
  </si>
  <si>
    <t>Reese's Hot chocolate</t>
  </si>
  <si>
    <t>Jarritos Mandarin</t>
  </si>
  <si>
    <t>Cinnabon Car. Pecan</t>
  </si>
  <si>
    <t>Sunny Sky Fountain Bibs 2.5 Gallon</t>
  </si>
  <si>
    <t>Coffee Supplies</t>
  </si>
  <si>
    <t>Blueberry Lemonade</t>
  </si>
  <si>
    <t>Decaf 42/2 oz</t>
  </si>
  <si>
    <t>Cherry Limeade</t>
  </si>
  <si>
    <t>French Roast 42/2.5oz.</t>
  </si>
  <si>
    <t>Fruit Punch</t>
  </si>
  <si>
    <t>Southern Pecan 24/2.5</t>
  </si>
  <si>
    <t>Homestyle Lemonade</t>
  </si>
  <si>
    <t>Perfect Serving Yellow</t>
  </si>
  <si>
    <t>6/2 lb</t>
  </si>
  <si>
    <t>Root Beer Float</t>
  </si>
  <si>
    <t>Perfect Serving Pink</t>
  </si>
  <si>
    <t>Kickin Mango</t>
  </si>
  <si>
    <t>Perfect Serving French Vanilla</t>
  </si>
  <si>
    <t>Strawberry lemonade</t>
  </si>
  <si>
    <t>Perfect Serving Creamer</t>
  </si>
  <si>
    <t>6/1.5 lb</t>
  </si>
  <si>
    <t>Sunny Sky FCB 2.5 Gallon Bibs</t>
  </si>
  <si>
    <t>Perfect Serving Sugar</t>
  </si>
  <si>
    <t>6/3 lb</t>
  </si>
  <si>
    <t>Dreamsicle FCB</t>
  </si>
  <si>
    <t>Iced Coffee French Vanilla</t>
  </si>
  <si>
    <t>Cherry Limeade FCB</t>
  </si>
  <si>
    <t>Iced Coffee Mocha</t>
  </si>
  <si>
    <t>Blue Cotton Candy</t>
  </si>
  <si>
    <t>Bean to Cup</t>
  </si>
  <si>
    <t>Pina Colada</t>
  </si>
  <si>
    <t>Colombian Whole Bean</t>
  </si>
  <si>
    <t>20 lb</t>
  </si>
  <si>
    <t>Sunny Sky FCB 5 Gallon Bibs</t>
  </si>
  <si>
    <t xml:space="preserve">Rain Forest Bold </t>
  </si>
  <si>
    <t>Cherry FCB</t>
  </si>
  <si>
    <t>Decaf Whole Bean</t>
  </si>
  <si>
    <t>Sour Patch Kids FCB 3 Gallon Bib</t>
  </si>
  <si>
    <t>French Roast</t>
  </si>
  <si>
    <t>Sour Patch Watermelon FCB</t>
  </si>
  <si>
    <t>Texas Pecan Whole Bean</t>
  </si>
  <si>
    <t>10 lb</t>
  </si>
  <si>
    <t>Jolly Rancher FCB 3 Gallon Bib</t>
  </si>
  <si>
    <t>Donut Shop</t>
  </si>
  <si>
    <t>Jolly RancherBlue Rasp FCB</t>
  </si>
  <si>
    <t>Italian Roast Espresso</t>
  </si>
  <si>
    <t>One World Blend</t>
  </si>
  <si>
    <t>Pg 3</t>
  </si>
  <si>
    <t>Supplies</t>
  </si>
  <si>
    <t>Deli Supplies</t>
  </si>
  <si>
    <t>Register paper</t>
  </si>
  <si>
    <t>1cs</t>
  </si>
  <si>
    <t>8" Soda Spoons</t>
  </si>
  <si>
    <t>Pump Paper</t>
  </si>
  <si>
    <t>White Teaspoon</t>
  </si>
  <si>
    <t>2# Brown Grocery Bag</t>
  </si>
  <si>
    <t>ppk1</t>
  </si>
  <si>
    <t>White Fork</t>
  </si>
  <si>
    <t>4# Brown Grocery Bag</t>
  </si>
  <si>
    <t>Wrapped Spork</t>
  </si>
  <si>
    <t>White Can Liners</t>
  </si>
  <si>
    <t>1 cs</t>
  </si>
  <si>
    <t>Xpressnap Napkins</t>
  </si>
  <si>
    <t>81/2 X 11 Copy Paper</t>
  </si>
  <si>
    <t>Ream</t>
  </si>
  <si>
    <t>Deli Food Labels</t>
  </si>
  <si>
    <t>Metered Insecticide</t>
  </si>
  <si>
    <t>Hot Dog Containers</t>
  </si>
  <si>
    <t>T- Shirt Bags</t>
  </si>
  <si>
    <t>Fountain &amp; Coffee Supplies</t>
  </si>
  <si>
    <t>Car Wash Use Rock Salt</t>
  </si>
  <si>
    <t>1 bg</t>
  </si>
  <si>
    <t>Wrapped Coffee Stirs</t>
  </si>
  <si>
    <t>500/bx</t>
  </si>
  <si>
    <t xml:space="preserve">Store Use Water Softener Salt </t>
  </si>
  <si>
    <t>Kent Kwik  7.75 Straw</t>
  </si>
  <si>
    <t>300/bg</t>
  </si>
  <si>
    <t>Window Squeegee</t>
  </si>
  <si>
    <t>Kent Kwik  10.25 Straw</t>
  </si>
  <si>
    <t>Oil Dry Absorbent</t>
  </si>
  <si>
    <t>Kent Kwik Spoon Straw</t>
  </si>
  <si>
    <t>Gas Island Supplies</t>
  </si>
  <si>
    <t>4 Cup Carriers</t>
  </si>
  <si>
    <t>Large Gas Island Gloves</t>
  </si>
  <si>
    <t>Blank Plastic Cup 16oz</t>
  </si>
  <si>
    <t>Black Can Liners</t>
  </si>
  <si>
    <t>Blank Plastic Cup 24oz</t>
  </si>
  <si>
    <t>Brown Single Fold Towel</t>
  </si>
  <si>
    <t>Flat Iced Coffee Lids</t>
  </si>
  <si>
    <t>Center Pull Towels</t>
  </si>
  <si>
    <t>Jolly Rancher FCB Cup 12oz</t>
  </si>
  <si>
    <t>Bug Blitz Windshield Cleaner</t>
  </si>
  <si>
    <t>Jolly Rancher FCB Cup 20oz</t>
  </si>
  <si>
    <t>Cleaning Supplies</t>
  </si>
  <si>
    <t>Dome Lids</t>
  </si>
  <si>
    <t>Blue Angle Broom</t>
  </si>
  <si>
    <t>Urnex Packets</t>
  </si>
  <si>
    <t>Medium Vinyl Gloves</t>
  </si>
  <si>
    <t>Tea Liners</t>
  </si>
  <si>
    <t>Large Vinyl Gloves</t>
  </si>
  <si>
    <t>Restroom Supplies</t>
  </si>
  <si>
    <t>12" Feather Duster</t>
  </si>
  <si>
    <t>Automatic Sanitizer</t>
  </si>
  <si>
    <t>Wet Floor Sign</t>
  </si>
  <si>
    <t>Purple Sanitizer</t>
  </si>
  <si>
    <t>Mop Bucket W/Ringer</t>
  </si>
  <si>
    <t>Automatic Soap</t>
  </si>
  <si>
    <t>1ea</t>
  </si>
  <si>
    <t>Dust Pan</t>
  </si>
  <si>
    <t>Cucumber Melon Time Mist</t>
  </si>
  <si>
    <t>24" Push Broom</t>
  </si>
  <si>
    <t>Cinnamon Time Mist</t>
  </si>
  <si>
    <t>Broom Handle</t>
  </si>
  <si>
    <t>Sanitex Toilet Seat Cleaner</t>
  </si>
  <si>
    <t>Jaw Clamp Mop Handle</t>
  </si>
  <si>
    <t>2 Ply toilet Tissue</t>
  </si>
  <si>
    <t>cs</t>
  </si>
  <si>
    <t>White Med. Mop Head</t>
  </si>
  <si>
    <t>White roll towels</t>
  </si>
  <si>
    <t>Blue Large Mop Head</t>
  </si>
  <si>
    <t>Urinal screens</t>
  </si>
  <si>
    <t>24" Dust Mop Head</t>
  </si>
  <si>
    <t>Shower and Laundry Supplies</t>
  </si>
  <si>
    <t>Micro Fiber Cloth</t>
  </si>
  <si>
    <t>Bath towel set 8 CT</t>
  </si>
  <si>
    <t>24" Dust Mop Frame</t>
  </si>
  <si>
    <t>Wind Fresh Laundry Soap</t>
  </si>
  <si>
    <t>Dust Mop Handle</t>
  </si>
  <si>
    <t>Drive Thru Window Supplies</t>
  </si>
  <si>
    <t>Toilet Bowl Mop</t>
  </si>
  <si>
    <t>Milk Bone Dog Treats</t>
  </si>
  <si>
    <t>Deck Scrub Brush</t>
  </si>
  <si>
    <t>Dum Dum suckers</t>
  </si>
  <si>
    <t>1/4 Fold Cleaning Towel</t>
  </si>
  <si>
    <t>150 ct</t>
  </si>
  <si>
    <t>Hand Sanitizer</t>
  </si>
  <si>
    <t>Covid19 Supplies</t>
  </si>
  <si>
    <t>Kent Labeled .25 oz. spray</t>
  </si>
  <si>
    <t>50 ct</t>
  </si>
  <si>
    <t>3-Ply Face Masks</t>
  </si>
  <si>
    <t>50 bx</t>
  </si>
  <si>
    <t>My Pillows</t>
  </si>
  <si>
    <t>Face Shields</t>
  </si>
  <si>
    <t>My Pillow standard refills</t>
  </si>
  <si>
    <t>each</t>
  </si>
  <si>
    <t>Pg 4</t>
  </si>
  <si>
    <t>Store</t>
  </si>
  <si>
    <t>Gloves</t>
  </si>
  <si>
    <t>Z- Stick Vapes</t>
  </si>
  <si>
    <t>Durahide M-Pact Md</t>
  </si>
  <si>
    <t>10 ct</t>
  </si>
  <si>
    <t>Berry Mix</t>
  </si>
  <si>
    <t>Durahide M-Pact Lg</t>
  </si>
  <si>
    <t>Mango</t>
  </si>
  <si>
    <t>Durahide M-Pact Xl</t>
  </si>
  <si>
    <t>Clear</t>
  </si>
  <si>
    <t>M-Pact Md</t>
  </si>
  <si>
    <t>Strawberry Lemonade</t>
  </si>
  <si>
    <t>M-Pact Lg</t>
  </si>
  <si>
    <t>Grape</t>
  </si>
  <si>
    <t>M-Pact Xl</t>
  </si>
  <si>
    <t>Strawberry</t>
  </si>
  <si>
    <t>Specialty Grip Md</t>
  </si>
  <si>
    <t>Watermelon</t>
  </si>
  <si>
    <t>Specialty Grip Lg</t>
  </si>
  <si>
    <t>Menthol</t>
  </si>
  <si>
    <t>Specialty Grip Xl</t>
  </si>
  <si>
    <t>Tobacco</t>
  </si>
  <si>
    <t>Dh Leather Driver Md</t>
  </si>
  <si>
    <t>Ignite Vapes</t>
  </si>
  <si>
    <t>DH Leather Driver Lg</t>
  </si>
  <si>
    <t>Blue Raz Ice</t>
  </si>
  <si>
    <t>DH Leather Driver Xl</t>
  </si>
  <si>
    <t>Strawberry Guava</t>
  </si>
  <si>
    <t>Original Covert Md</t>
  </si>
  <si>
    <t>Icy Mint</t>
  </si>
  <si>
    <t>Original Covert Lg</t>
  </si>
  <si>
    <t>Blueberry Ice</t>
  </si>
  <si>
    <t>Original Covert Xl</t>
  </si>
  <si>
    <t>MNGO disposable Vape Sticks</t>
  </si>
  <si>
    <t>Bones FastFit Md</t>
  </si>
  <si>
    <t xml:space="preserve">Menthol </t>
  </si>
  <si>
    <t>Bones FastFit Lg</t>
  </si>
  <si>
    <t>Bones FastFit Xl</t>
  </si>
  <si>
    <t>Seneca Cigarettes</t>
  </si>
  <si>
    <t>Multicam FastFit Md</t>
  </si>
  <si>
    <t>Blue King</t>
  </si>
  <si>
    <t xml:space="preserve">1 ctn </t>
  </si>
  <si>
    <t xml:space="preserve">Multicam FastFit Lg </t>
  </si>
  <si>
    <t>Blue 100</t>
  </si>
  <si>
    <t>1 ctn</t>
  </si>
  <si>
    <t>Multicam FastFit Xl</t>
  </si>
  <si>
    <t>Silver 100</t>
  </si>
  <si>
    <t>Hi-Viz FastFit Md</t>
  </si>
  <si>
    <t>Hi-Viz FastFit Lg</t>
  </si>
  <si>
    <t>Hi-Viz FastFit Xl</t>
  </si>
  <si>
    <t>Coolmax Sm/Md</t>
  </si>
  <si>
    <t>Coolmax Lg/Xl</t>
  </si>
  <si>
    <t>Speedknit Hi-Viz Sm/Md</t>
  </si>
  <si>
    <t>Speedknit Hi-Viz Lg/Xl</t>
  </si>
  <si>
    <t>Brown Jersey Glove</t>
  </si>
  <si>
    <t>Each</t>
  </si>
  <si>
    <t>DC Tax Guide</t>
  </si>
  <si>
    <t>Item Count</t>
  </si>
  <si>
    <t>Store Tax</t>
  </si>
  <si>
    <t>Deli food labels</t>
  </si>
  <si>
    <t>Dispensers</t>
  </si>
  <si>
    <t>Blank Plastic Cup 16Oz</t>
  </si>
  <si>
    <t>Blank Plastic Cup 24Oz</t>
  </si>
  <si>
    <t>Center pull towels</t>
  </si>
  <si>
    <t>Bug Blitz Windshield cleaner</t>
  </si>
  <si>
    <t>Drive Through Window Supplies</t>
  </si>
  <si>
    <t>Milk bone dog treats</t>
  </si>
  <si>
    <t>1/4 Fold Cleaning towel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</si>
</sst>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0"/>
      <name val="Arial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164" fontId="2" fillId="0" borderId="0" xfId="0" applyNumberFormat="1" applyFont="1"/>
    <xf numFmtId="164" fontId="2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3" xfId="0" applyFont="1" applyBorder="1"/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2" fillId="0" borderId="1" xfId="0" applyNumberFormat="1" applyFont="1" applyBorder="1" applyAlignment="1">
      <alignment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/>
    <xf numFmtId="0" fontId="2" fillId="0" borderId="2" xfId="0" applyFont="1" applyBorder="1" applyAlignment="1">
      <alignment horizontal="right"/>
    </xf>
    <xf numFmtId="1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/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</cellXfs>
  <cellStyles count="1">
    <cellStyle name="Normal" xfId="0" builtinId="0"/>
  </cellStyles>
  <dxfs count="20">
    <dxf>
      <font>
        <b/>
        <i val="0"/>
      </font>
      <fill>
        <patternFill patternType="solid">
          <bgColor rgb="FFFFFF00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 patternType="solid">
          <bgColor rgb="FFFFFF00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 patternType="solid">
          <bgColor rgb="FFFFFF00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 patternType="solid">
          <bgColor rgb="FFFFFF00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 patternType="solid">
          <bgColor rgb="FFFFFF00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 patternType="solid">
          <bgColor rgb="FFFFFF00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 patternType="solid">
          <bgColor rgb="FFFFFF00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 patternType="solid">
          <bgColor rgb="FFFFFF00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 patternType="solid">
          <bgColor rgb="FFFFFF00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 patternType="solid">
          <bgColor rgb="FFFFFF00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 patternType="solid">
          <bgColor rgb="FFFFFF00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 patternType="solid">
          <bgColor rgb="FFFFFF00"/>
        </patternFill>
      </fill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I117"/>
  <sheetViews>
    <sheetView showGridLines="0" zoomScale="96" zoomScaleNormal="96" workbookViewId="0">
      <selection activeCell="D34" sqref="D34"/>
    </sheetView>
  </sheetViews>
  <sheetFormatPr defaultRowHeight="15"/>
  <cols>
    <col min="1" max="1" width="0.7109375" style="1" customWidth="1"/>
    <col min="2" max="2" width="31.85546875" style="1" bestFit="1" customWidth="1"/>
    <col min="3" max="3" width="6.7109375" style="1" bestFit="1" customWidth="1"/>
    <col min="4" max="4" width="8.140625" style="1" bestFit="1" customWidth="1"/>
    <col min="5" max="5" width="7.42578125" style="1" bestFit="1" customWidth="1"/>
    <col min="6" max="6" width="31.85546875" style="1" customWidth="1"/>
    <col min="7" max="7" width="6.7109375" style="1" bestFit="1" customWidth="1"/>
    <col min="8" max="8" width="9" style="1" bestFit="1" customWidth="1"/>
    <col min="9" max="9" width="7.28515625" style="1" customWidth="1"/>
    <col min="10" max="14" width="9.140625" style="1"/>
    <col min="15" max="15" width="31" style="1" bestFit="1" customWidth="1"/>
    <col min="16" max="16384" width="9.140625" style="1"/>
  </cols>
  <sheetData>
    <row r="1" spans="2:9" ht="18.75" customHeight="1">
      <c r="B1" s="27" t="s">
        <v>0</v>
      </c>
      <c r="C1" s="17" t="s">
        <v>1</v>
      </c>
      <c r="D1" s="15"/>
      <c r="E1" s="22"/>
      <c r="F1" s="23" t="s">
        <v>2</v>
      </c>
      <c r="G1" s="11"/>
      <c r="H1" s="6" t="s">
        <v>3</v>
      </c>
      <c r="I1" s="20"/>
    </row>
    <row r="2" spans="2:9" ht="14.25" customHeight="1">
      <c r="B2" s="5" t="s">
        <v>4</v>
      </c>
      <c r="C2" s="18" t="s">
        <v>5</v>
      </c>
      <c r="D2" s="19" t="s">
        <v>6</v>
      </c>
      <c r="E2" s="19" t="s">
        <v>7</v>
      </c>
      <c r="F2" s="21" t="s">
        <v>4</v>
      </c>
      <c r="G2" s="18" t="s">
        <v>5</v>
      </c>
      <c r="H2" s="18" t="s">
        <v>6</v>
      </c>
      <c r="I2" s="18" t="s">
        <v>7</v>
      </c>
    </row>
    <row r="3" spans="2:9">
      <c r="B3" s="36" t="s">
        <v>8</v>
      </c>
      <c r="C3" s="36"/>
      <c r="D3" s="36"/>
      <c r="E3" s="36"/>
      <c r="F3" s="28" t="s">
        <v>9</v>
      </c>
      <c r="G3" s="29"/>
      <c r="H3" s="29"/>
      <c r="I3" s="30"/>
    </row>
    <row r="4" spans="2:9" ht="15" customHeight="1">
      <c r="B4" s="5" t="s">
        <v>10</v>
      </c>
      <c r="C4" s="18" t="s">
        <v>11</v>
      </c>
      <c r="D4" s="18">
        <v>24932</v>
      </c>
      <c r="E4" s="6"/>
      <c r="F4" s="5" t="s">
        <v>12</v>
      </c>
      <c r="G4" s="18" t="s">
        <v>13</v>
      </c>
      <c r="H4" s="18">
        <v>58062</v>
      </c>
      <c r="I4" s="6"/>
    </row>
    <row r="5" spans="2:9" ht="14.25" customHeight="1">
      <c r="B5" s="5" t="s">
        <v>14</v>
      </c>
      <c r="C5" s="18" t="s">
        <v>15</v>
      </c>
      <c r="D5" s="18">
        <v>24931</v>
      </c>
      <c r="E5" s="6"/>
      <c r="F5" s="5" t="s">
        <v>16</v>
      </c>
      <c r="G5" s="18" t="s">
        <v>13</v>
      </c>
      <c r="H5" s="18">
        <v>58308</v>
      </c>
      <c r="I5" s="6"/>
    </row>
    <row r="6" spans="2:9">
      <c r="B6" s="5" t="s">
        <v>17</v>
      </c>
      <c r="C6" s="18" t="s">
        <v>15</v>
      </c>
      <c r="D6" s="18">
        <v>24930</v>
      </c>
      <c r="E6" s="6"/>
      <c r="F6" s="5" t="s">
        <v>18</v>
      </c>
      <c r="G6" s="18" t="s">
        <v>13</v>
      </c>
      <c r="H6" s="18">
        <v>58309</v>
      </c>
      <c r="I6" s="6"/>
    </row>
    <row r="7" spans="2:9">
      <c r="B7" s="5" t="s">
        <v>19</v>
      </c>
      <c r="C7" s="18" t="s">
        <v>20</v>
      </c>
      <c r="D7" s="18">
        <v>28783</v>
      </c>
      <c r="E7" s="6"/>
      <c r="F7" s="36" t="s">
        <v>21</v>
      </c>
      <c r="G7" s="36"/>
      <c r="H7" s="36"/>
      <c r="I7" s="36"/>
    </row>
    <row r="8" spans="2:9">
      <c r="B8" s="5" t="s">
        <v>22</v>
      </c>
      <c r="C8" s="18" t="s">
        <v>20</v>
      </c>
      <c r="D8" s="18">
        <v>28784</v>
      </c>
      <c r="E8" s="6"/>
      <c r="F8" s="5" t="s">
        <v>23</v>
      </c>
      <c r="G8" s="18" t="s">
        <v>20</v>
      </c>
      <c r="H8" s="5">
        <v>62381</v>
      </c>
      <c r="I8" s="18"/>
    </row>
    <row r="9" spans="2:9">
      <c r="B9" s="5" t="s">
        <v>24</v>
      </c>
      <c r="C9" s="18" t="s">
        <v>20</v>
      </c>
      <c r="D9" s="18">
        <v>28786</v>
      </c>
      <c r="E9" s="6"/>
      <c r="F9" s="5" t="s">
        <v>25</v>
      </c>
      <c r="G9" s="18" t="s">
        <v>20</v>
      </c>
      <c r="H9" s="5">
        <v>62382</v>
      </c>
      <c r="I9" s="18"/>
    </row>
    <row r="10" spans="2:9">
      <c r="B10" s="5" t="s">
        <v>26</v>
      </c>
      <c r="C10" s="18" t="s">
        <v>20</v>
      </c>
      <c r="D10" s="18">
        <v>60716</v>
      </c>
      <c r="E10" s="6"/>
      <c r="F10" s="5" t="s">
        <v>27</v>
      </c>
      <c r="G10" s="18" t="s">
        <v>20</v>
      </c>
      <c r="H10" s="5">
        <v>62388</v>
      </c>
      <c r="I10" s="18"/>
    </row>
    <row r="11" spans="2:9">
      <c r="B11" s="5" t="s">
        <v>28</v>
      </c>
      <c r="C11" s="18" t="s">
        <v>20</v>
      </c>
      <c r="D11" s="18">
        <v>33168</v>
      </c>
      <c r="E11" s="18"/>
      <c r="F11" s="5" t="s">
        <v>29</v>
      </c>
      <c r="G11" s="18" t="s">
        <v>20</v>
      </c>
      <c r="H11" s="5">
        <v>62390</v>
      </c>
      <c r="I11" s="18"/>
    </row>
    <row r="12" spans="2:9">
      <c r="B12" s="5" t="s">
        <v>30</v>
      </c>
      <c r="C12" s="18" t="s">
        <v>20</v>
      </c>
      <c r="D12" s="18">
        <v>33169</v>
      </c>
      <c r="E12" s="4"/>
      <c r="F12" s="5" t="s">
        <v>31</v>
      </c>
      <c r="G12" s="18" t="s">
        <v>20</v>
      </c>
      <c r="H12" s="5">
        <v>62391</v>
      </c>
      <c r="I12" s="18"/>
    </row>
    <row r="13" spans="2:9">
      <c r="B13" s="5" t="s">
        <v>32</v>
      </c>
      <c r="C13" s="18" t="s">
        <v>20</v>
      </c>
      <c r="D13" s="18">
        <v>33170</v>
      </c>
      <c r="E13" s="4"/>
      <c r="F13" s="5" t="s">
        <v>33</v>
      </c>
      <c r="G13" s="18" t="s">
        <v>20</v>
      </c>
      <c r="H13" s="5">
        <v>62392</v>
      </c>
      <c r="I13" s="18"/>
    </row>
    <row r="14" spans="2:9">
      <c r="B14" s="5" t="s">
        <v>34</v>
      </c>
      <c r="C14" s="18" t="s">
        <v>20</v>
      </c>
      <c r="D14" s="18">
        <v>43300</v>
      </c>
      <c r="E14" s="4"/>
      <c r="F14" s="5" t="s">
        <v>35</v>
      </c>
      <c r="G14" s="18" t="s">
        <v>20</v>
      </c>
      <c r="H14" s="5">
        <v>62396</v>
      </c>
      <c r="I14" s="18"/>
    </row>
    <row r="15" spans="2:9">
      <c r="B15" s="5" t="s">
        <v>36</v>
      </c>
      <c r="C15" s="18" t="s">
        <v>20</v>
      </c>
      <c r="D15" s="18">
        <v>33426</v>
      </c>
      <c r="E15" s="6"/>
      <c r="F15" s="5" t="s">
        <v>37</v>
      </c>
      <c r="G15" s="18" t="s">
        <v>20</v>
      </c>
      <c r="H15" s="5">
        <v>62397</v>
      </c>
      <c r="I15" s="18"/>
    </row>
    <row r="16" spans="2:9">
      <c r="B16" s="5" t="s">
        <v>38</v>
      </c>
      <c r="C16" s="18" t="s">
        <v>20</v>
      </c>
      <c r="D16" s="18">
        <v>33425</v>
      </c>
      <c r="E16" s="6"/>
      <c r="F16" s="5" t="s">
        <v>39</v>
      </c>
      <c r="G16" s="18" t="s">
        <v>20</v>
      </c>
      <c r="H16" s="5">
        <v>62399</v>
      </c>
      <c r="I16" s="18"/>
    </row>
    <row r="17" spans="2:9">
      <c r="B17" s="5" t="s">
        <v>40</v>
      </c>
      <c r="C17" s="18" t="s">
        <v>20</v>
      </c>
      <c r="D17" s="18">
        <v>63456</v>
      </c>
      <c r="E17" s="6"/>
      <c r="F17" s="5" t="s">
        <v>41</v>
      </c>
      <c r="G17" s="18" t="s">
        <v>11</v>
      </c>
      <c r="H17" s="5">
        <v>62383</v>
      </c>
      <c r="I17" s="18"/>
    </row>
    <row r="18" spans="2:9">
      <c r="B18" s="5" t="s">
        <v>42</v>
      </c>
      <c r="C18" s="18" t="s">
        <v>20</v>
      </c>
      <c r="D18" s="18">
        <v>63457</v>
      </c>
      <c r="E18" s="6"/>
      <c r="F18" s="5" t="s">
        <v>43</v>
      </c>
      <c r="G18" s="18" t="s">
        <v>11</v>
      </c>
      <c r="H18" s="5">
        <v>62384</v>
      </c>
      <c r="I18" s="18"/>
    </row>
    <row r="19" spans="2:9">
      <c r="B19" s="5" t="s">
        <v>44</v>
      </c>
      <c r="C19" s="18" t="s">
        <v>20</v>
      </c>
      <c r="D19" s="18">
        <v>63458</v>
      </c>
      <c r="E19" s="6"/>
      <c r="F19" s="5" t="s">
        <v>45</v>
      </c>
      <c r="G19" s="18" t="s">
        <v>11</v>
      </c>
      <c r="H19" s="5">
        <v>62393</v>
      </c>
      <c r="I19" s="18"/>
    </row>
    <row r="20" spans="2:9">
      <c r="B20" s="5" t="s">
        <v>46</v>
      </c>
      <c r="C20" s="18" t="s">
        <v>20</v>
      </c>
      <c r="D20" s="18">
        <v>63459</v>
      </c>
      <c r="E20" s="6"/>
      <c r="F20" s="28" t="s">
        <v>47</v>
      </c>
      <c r="G20" s="29"/>
      <c r="H20" s="29"/>
      <c r="I20" s="30"/>
    </row>
    <row r="21" spans="2:9">
      <c r="B21" s="5" t="s">
        <v>48</v>
      </c>
      <c r="C21" s="18" t="s">
        <v>20</v>
      </c>
      <c r="D21" s="18">
        <v>63460</v>
      </c>
      <c r="E21" s="6"/>
      <c r="F21" s="5" t="s">
        <v>49</v>
      </c>
      <c r="G21" s="6" t="s">
        <v>11</v>
      </c>
      <c r="H21" s="18">
        <v>20376</v>
      </c>
      <c r="I21" s="6"/>
    </row>
    <row r="22" spans="2:9">
      <c r="B22" s="5" t="s">
        <v>50</v>
      </c>
      <c r="C22" s="18" t="s">
        <v>20</v>
      </c>
      <c r="D22" s="18">
        <v>63461</v>
      </c>
      <c r="E22" s="6"/>
      <c r="F22" s="5" t="s">
        <v>51</v>
      </c>
      <c r="G22" s="6" t="s">
        <v>20</v>
      </c>
      <c r="H22" s="18">
        <v>20377</v>
      </c>
      <c r="I22" s="6"/>
    </row>
    <row r="23" spans="2:9">
      <c r="B23" s="5" t="s">
        <v>52</v>
      </c>
      <c r="C23" s="18" t="s">
        <v>20</v>
      </c>
      <c r="D23" s="18">
        <v>63462</v>
      </c>
      <c r="E23" s="6"/>
      <c r="F23" s="5" t="s">
        <v>53</v>
      </c>
      <c r="G23" s="6" t="s">
        <v>20</v>
      </c>
      <c r="H23" s="18">
        <v>20378</v>
      </c>
      <c r="I23" s="6"/>
    </row>
    <row r="24" spans="2:9">
      <c r="B24" s="5" t="s">
        <v>54</v>
      </c>
      <c r="C24" s="18" t="s">
        <v>20</v>
      </c>
      <c r="D24" s="18">
        <v>63454</v>
      </c>
      <c r="E24" s="6"/>
      <c r="F24" s="5" t="s">
        <v>55</v>
      </c>
      <c r="G24" s="6" t="s">
        <v>20</v>
      </c>
      <c r="H24" s="18">
        <v>20379</v>
      </c>
      <c r="I24" s="6"/>
    </row>
    <row r="25" spans="2:9">
      <c r="B25" s="5" t="s">
        <v>56</v>
      </c>
      <c r="C25" s="18" t="s">
        <v>20</v>
      </c>
      <c r="D25" s="18">
        <v>63455</v>
      </c>
      <c r="E25" s="6"/>
      <c r="F25" s="5" t="s">
        <v>57</v>
      </c>
      <c r="G25" s="5" t="s">
        <v>20</v>
      </c>
      <c r="H25" s="18">
        <v>63484</v>
      </c>
      <c r="I25" s="5"/>
    </row>
    <row r="26" spans="2:9">
      <c r="B26" s="5" t="s">
        <v>58</v>
      </c>
      <c r="C26" s="18" t="s">
        <v>20</v>
      </c>
      <c r="D26" s="18">
        <v>63448</v>
      </c>
      <c r="E26" s="6"/>
      <c r="F26" s="5" t="s">
        <v>59</v>
      </c>
      <c r="G26" s="6" t="s">
        <v>60</v>
      </c>
      <c r="H26" s="18">
        <v>25844</v>
      </c>
      <c r="I26" s="6"/>
    </row>
    <row r="27" spans="2:9">
      <c r="B27" s="5" t="s">
        <v>61</v>
      </c>
      <c r="C27" s="18" t="s">
        <v>20</v>
      </c>
      <c r="D27" s="18">
        <v>63449</v>
      </c>
      <c r="E27" s="6"/>
      <c r="F27" s="5" t="s">
        <v>62</v>
      </c>
      <c r="G27" s="6" t="s">
        <v>60</v>
      </c>
      <c r="H27" s="18">
        <v>33795</v>
      </c>
      <c r="I27" s="6"/>
    </row>
    <row r="28" spans="2:9">
      <c r="B28" s="5" t="s">
        <v>63</v>
      </c>
      <c r="C28" s="18" t="s">
        <v>20</v>
      </c>
      <c r="D28" s="18">
        <v>63450</v>
      </c>
      <c r="E28" s="6"/>
      <c r="F28" s="5" t="s">
        <v>64</v>
      </c>
      <c r="G28" s="6" t="s">
        <v>60</v>
      </c>
      <c r="H28" s="18">
        <v>33796</v>
      </c>
      <c r="I28" s="6"/>
    </row>
    <row r="29" spans="2:9">
      <c r="B29" s="5" t="s">
        <v>65</v>
      </c>
      <c r="C29" s="18" t="s">
        <v>20</v>
      </c>
      <c r="D29" s="18">
        <v>63451</v>
      </c>
      <c r="E29" s="6"/>
      <c r="F29" s="5" t="s">
        <v>66</v>
      </c>
      <c r="G29" s="18" t="s">
        <v>60</v>
      </c>
      <c r="H29" s="18">
        <v>63485</v>
      </c>
      <c r="I29" s="5"/>
    </row>
    <row r="30" spans="2:9">
      <c r="B30" s="5" t="s">
        <v>67</v>
      </c>
      <c r="C30" s="18" t="s">
        <v>20</v>
      </c>
      <c r="D30" s="18">
        <v>63452</v>
      </c>
      <c r="E30" s="6"/>
      <c r="F30" s="33" t="s">
        <v>68</v>
      </c>
      <c r="G30" s="34"/>
      <c r="H30" s="34"/>
      <c r="I30" s="35"/>
    </row>
    <row r="31" spans="2:9">
      <c r="B31" s="5" t="s">
        <v>69</v>
      </c>
      <c r="C31" s="18" t="s">
        <v>20</v>
      </c>
      <c r="D31" s="26">
        <v>63453</v>
      </c>
      <c r="E31" s="6"/>
      <c r="F31" s="5" t="s">
        <v>70</v>
      </c>
      <c r="G31" s="18" t="s">
        <v>60</v>
      </c>
      <c r="H31" s="18">
        <v>24599</v>
      </c>
      <c r="I31" s="18"/>
    </row>
    <row r="32" spans="2:9">
      <c r="B32" s="5" t="s">
        <v>71</v>
      </c>
      <c r="C32" s="19" t="s">
        <v>20</v>
      </c>
      <c r="D32" s="18">
        <v>33428</v>
      </c>
      <c r="E32" s="5"/>
      <c r="F32" s="5" t="s">
        <v>72</v>
      </c>
      <c r="G32" s="6" t="s">
        <v>73</v>
      </c>
      <c r="H32" s="6">
        <v>32728</v>
      </c>
      <c r="I32" s="18"/>
    </row>
    <row r="33" spans="2:9">
      <c r="B33" s="5" t="s">
        <v>74</v>
      </c>
      <c r="C33" s="18" t="s">
        <v>20</v>
      </c>
      <c r="D33" s="18">
        <v>33427</v>
      </c>
      <c r="E33" s="5"/>
      <c r="F33" s="5" t="s">
        <v>75</v>
      </c>
      <c r="G33" s="18" t="s">
        <v>11</v>
      </c>
      <c r="H33" s="18">
        <v>56892</v>
      </c>
      <c r="I33" s="18"/>
    </row>
    <row r="34" spans="2:9">
      <c r="B34" s="32" t="s">
        <v>76</v>
      </c>
      <c r="C34" s="18" t="s">
        <v>20</v>
      </c>
      <c r="D34" s="18">
        <v>33429</v>
      </c>
      <c r="E34" s="5"/>
      <c r="F34" s="5" t="s">
        <v>77</v>
      </c>
      <c r="G34" s="18" t="s">
        <v>20</v>
      </c>
      <c r="H34" s="18">
        <v>57297</v>
      </c>
      <c r="I34" s="18"/>
    </row>
    <row r="35" spans="2:9">
      <c r="B35" s="31" t="s">
        <v>78</v>
      </c>
      <c r="C35" s="31"/>
      <c r="D35" s="31"/>
      <c r="E35" s="31"/>
      <c r="F35" s="5" t="s">
        <v>79</v>
      </c>
      <c r="G35" s="18" t="s">
        <v>20</v>
      </c>
      <c r="H35" s="18">
        <v>57296</v>
      </c>
      <c r="I35" s="18"/>
    </row>
    <row r="36" spans="2:9">
      <c r="B36" s="5" t="s">
        <v>80</v>
      </c>
      <c r="C36" s="18" t="s">
        <v>11</v>
      </c>
      <c r="D36" s="18">
        <v>53229</v>
      </c>
      <c r="E36" s="6"/>
      <c r="F36" s="28" t="s">
        <v>81</v>
      </c>
      <c r="G36" s="29"/>
      <c r="H36" s="29"/>
      <c r="I36" s="30"/>
    </row>
    <row r="37" spans="2:9">
      <c r="B37" s="5" t="s">
        <v>82</v>
      </c>
      <c r="C37" s="18" t="s">
        <v>11</v>
      </c>
      <c r="D37" s="18">
        <v>53230</v>
      </c>
      <c r="E37" s="6"/>
      <c r="F37" s="5" t="s">
        <v>83</v>
      </c>
      <c r="G37" s="18" t="s">
        <v>20</v>
      </c>
      <c r="H37" s="18">
        <v>53862</v>
      </c>
      <c r="I37" s="18"/>
    </row>
    <row r="38" spans="2:9">
      <c r="B38" s="5" t="s">
        <v>84</v>
      </c>
      <c r="C38" s="18" t="s">
        <v>11</v>
      </c>
      <c r="D38" s="18">
        <v>53231</v>
      </c>
      <c r="E38" s="6"/>
      <c r="F38" s="5" t="s">
        <v>85</v>
      </c>
      <c r="G38" s="18" t="s">
        <v>20</v>
      </c>
      <c r="H38" s="18">
        <v>53861</v>
      </c>
      <c r="I38" s="18"/>
    </row>
    <row r="39" spans="2:9">
      <c r="B39" s="5" t="s">
        <v>86</v>
      </c>
      <c r="C39" s="18" t="s">
        <v>11</v>
      </c>
      <c r="D39" s="18">
        <v>53233</v>
      </c>
      <c r="E39" s="4"/>
      <c r="F39" s="5" t="s">
        <v>87</v>
      </c>
      <c r="G39" s="18" t="s">
        <v>20</v>
      </c>
      <c r="H39" s="18">
        <v>53865</v>
      </c>
      <c r="I39" s="18"/>
    </row>
    <row r="40" spans="2:9">
      <c r="B40" s="5" t="s">
        <v>88</v>
      </c>
      <c r="C40" s="18" t="s">
        <v>11</v>
      </c>
      <c r="D40" s="18">
        <v>61694</v>
      </c>
      <c r="E40" s="6"/>
      <c r="F40" s="5" t="s">
        <v>89</v>
      </c>
      <c r="G40" s="18" t="s">
        <v>20</v>
      </c>
      <c r="H40" s="18">
        <v>53868</v>
      </c>
      <c r="I40" s="18"/>
    </row>
    <row r="41" spans="2:9">
      <c r="B41" s="5" t="s">
        <v>90</v>
      </c>
      <c r="C41" s="18" t="s">
        <v>11</v>
      </c>
      <c r="D41" s="18">
        <v>61695</v>
      </c>
      <c r="E41" s="6"/>
      <c r="F41" s="5" t="s">
        <v>91</v>
      </c>
      <c r="G41" s="18" t="s">
        <v>20</v>
      </c>
      <c r="H41" s="18">
        <v>53871</v>
      </c>
      <c r="I41" s="18"/>
    </row>
    <row r="42" spans="2:9">
      <c r="B42" s="31" t="s">
        <v>92</v>
      </c>
      <c r="C42" s="31"/>
      <c r="D42" s="31"/>
      <c r="E42" s="31"/>
      <c r="F42" s="5" t="s">
        <v>93</v>
      </c>
      <c r="G42" s="18" t="s">
        <v>20</v>
      </c>
      <c r="H42" s="18">
        <v>61892</v>
      </c>
      <c r="I42" s="6"/>
    </row>
    <row r="43" spans="2:9">
      <c r="B43" s="15" t="s">
        <v>94</v>
      </c>
      <c r="C43" s="18" t="s">
        <v>20</v>
      </c>
      <c r="D43" s="18">
        <v>62014</v>
      </c>
      <c r="E43" s="25"/>
      <c r="F43" s="5" t="s">
        <v>95</v>
      </c>
      <c r="G43" s="18" t="s">
        <v>20</v>
      </c>
      <c r="H43" s="18">
        <v>61893</v>
      </c>
      <c r="I43" s="6"/>
    </row>
    <row r="44" spans="2:9">
      <c r="B44" s="15" t="s">
        <v>96</v>
      </c>
      <c r="C44" s="18" t="s">
        <v>20</v>
      </c>
      <c r="D44" s="18">
        <v>62015</v>
      </c>
      <c r="E44" s="25"/>
      <c r="F44" s="5" t="s">
        <v>97</v>
      </c>
      <c r="G44" s="18" t="s">
        <v>20</v>
      </c>
      <c r="H44" s="18">
        <v>61894</v>
      </c>
      <c r="I44" s="6"/>
    </row>
    <row r="45" spans="2:9">
      <c r="B45" s="15" t="s">
        <v>98</v>
      </c>
      <c r="C45" s="18" t="s">
        <v>20</v>
      </c>
      <c r="D45" s="18">
        <v>62017</v>
      </c>
      <c r="E45" s="25"/>
    </row>
    <row r="46" spans="2:9">
      <c r="B46" s="15" t="s">
        <v>99</v>
      </c>
      <c r="C46" s="18" t="s">
        <v>20</v>
      </c>
      <c r="D46" s="18">
        <v>62018</v>
      </c>
      <c r="E46" s="25"/>
    </row>
    <row r="47" spans="2:9">
      <c r="B47" s="15" t="s">
        <v>100</v>
      </c>
      <c r="C47" s="18" t="s">
        <v>20</v>
      </c>
      <c r="D47" s="18">
        <v>62019</v>
      </c>
      <c r="E47" s="25"/>
    </row>
    <row r="48" spans="2:9">
      <c r="B48" s="15" t="s">
        <v>101</v>
      </c>
      <c r="C48" s="18" t="s">
        <v>20</v>
      </c>
      <c r="D48" s="18">
        <v>62020</v>
      </c>
      <c r="E48" s="25"/>
    </row>
    <row r="59" spans="3:5">
      <c r="C59" s="3"/>
      <c r="D59" s="3"/>
      <c r="E59" s="2"/>
    </row>
    <row r="60" spans="3:5">
      <c r="C60" s="3"/>
      <c r="D60" s="3"/>
      <c r="E60" s="2"/>
    </row>
    <row r="61" spans="3:5">
      <c r="E61" s="2"/>
    </row>
    <row r="115" ht="12" customHeight="1"/>
    <row r="116" hidden="1"/>
    <row r="117" hidden="1"/>
  </sheetData>
  <dataConsolidate/>
  <mergeCells count="3">
    <mergeCell ref="F30:I30"/>
    <mergeCell ref="B3:E3"/>
    <mergeCell ref="F7:I7"/>
  </mergeCells>
  <phoneticPr fontId="1" type="noConversion"/>
  <conditionalFormatting sqref="B3 B4:E16 C17:E31 B43:E48 B36:E41">
    <cfRule type="expression" dxfId="19" priority="10" stopIfTrue="1">
      <formula>$E3&gt;0</formula>
    </cfRule>
  </conditionalFormatting>
  <conditionalFormatting sqref="B21:B22">
    <cfRule type="expression" dxfId="18" priority="50" stopIfTrue="1">
      <formula>#REF!&gt;0</formula>
    </cfRule>
  </conditionalFormatting>
  <conditionalFormatting sqref="F4:I6 F3 F8:I19 F20 F36 F37:I44 F31:I35 F21:I24 F26:I28">
    <cfRule type="expression" dxfId="17" priority="59" stopIfTrue="1">
      <formula>$I3&gt;0</formula>
    </cfRule>
  </conditionalFormatting>
  <conditionalFormatting sqref="B25">
    <cfRule type="expression" dxfId="16" priority="68" stopIfTrue="1">
      <formula>$E22&gt;0</formula>
    </cfRule>
  </conditionalFormatting>
  <printOptions horizontalCentered="1"/>
  <pageMargins left="0" right="0" top="0.5" bottom="0" header="0.25" footer="0"/>
  <pageSetup scale="97" orientation="portrait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J41"/>
  <sheetViews>
    <sheetView showGridLines="0" zoomScale="98" zoomScaleNormal="98" workbookViewId="0">
      <selection activeCell="A14" sqref="A14"/>
    </sheetView>
  </sheetViews>
  <sheetFormatPr defaultRowHeight="15"/>
  <cols>
    <col min="1" max="1" width="31.85546875" style="1" bestFit="1" customWidth="1"/>
    <col min="2" max="2" width="7.140625" style="1" customWidth="1"/>
    <col min="3" max="3" width="8" style="1" customWidth="1"/>
    <col min="4" max="4" width="6.5703125" style="1" customWidth="1"/>
    <col min="5" max="5" width="24.42578125" style="1" customWidth="1"/>
    <col min="6" max="6" width="7.140625" style="1" customWidth="1"/>
    <col min="7" max="7" width="8" style="1" customWidth="1"/>
    <col min="8" max="8" width="6.7109375" style="1" customWidth="1"/>
    <col min="9" max="9" width="9.42578125" style="1" bestFit="1" customWidth="1"/>
    <col min="10" max="10" width="16" style="24" bestFit="1" customWidth="1"/>
    <col min="11" max="11" width="9.140625" style="1"/>
    <col min="12" max="12" width="12.28515625" style="1" bestFit="1" customWidth="1"/>
    <col min="13" max="16384" width="9.140625" style="1"/>
  </cols>
  <sheetData>
    <row r="1" spans="1:8" ht="18.75" customHeight="1">
      <c r="A1" s="27" t="s">
        <v>0</v>
      </c>
      <c r="B1" s="15" t="s">
        <v>102</v>
      </c>
      <c r="C1" s="17"/>
      <c r="D1" s="22"/>
      <c r="E1" s="23" t="s">
        <v>2</v>
      </c>
      <c r="F1" s="11"/>
      <c r="G1" s="6" t="s">
        <v>3</v>
      </c>
      <c r="H1" s="20"/>
    </row>
    <row r="2" spans="1:8" ht="14.25" customHeight="1">
      <c r="A2" s="5" t="s">
        <v>4</v>
      </c>
      <c r="B2" s="18" t="s">
        <v>5</v>
      </c>
      <c r="C2" s="19" t="s">
        <v>6</v>
      </c>
      <c r="D2" s="21" t="s">
        <v>7</v>
      </c>
      <c r="E2" s="21" t="s">
        <v>4</v>
      </c>
      <c r="F2" s="18" t="s">
        <v>5</v>
      </c>
      <c r="G2" s="18" t="s">
        <v>6</v>
      </c>
      <c r="H2" s="18" t="s">
        <v>7</v>
      </c>
    </row>
    <row r="3" spans="1:8">
      <c r="A3" s="36" t="s">
        <v>103</v>
      </c>
      <c r="B3" s="36"/>
      <c r="C3" s="36"/>
      <c r="D3" s="36"/>
      <c r="E3" s="36" t="s">
        <v>104</v>
      </c>
      <c r="F3" s="36"/>
      <c r="G3" s="36"/>
      <c r="H3" s="36"/>
    </row>
    <row r="4" spans="1:8">
      <c r="A4" s="5" t="s">
        <v>105</v>
      </c>
      <c r="B4" s="18" t="s">
        <v>106</v>
      </c>
      <c r="C4" s="18">
        <v>21375</v>
      </c>
      <c r="D4" s="18"/>
      <c r="E4" s="5" t="s">
        <v>107</v>
      </c>
      <c r="F4" s="18" t="s">
        <v>20</v>
      </c>
      <c r="G4" s="18">
        <v>44226</v>
      </c>
      <c r="H4" s="18"/>
    </row>
    <row r="5" spans="1:8">
      <c r="A5" s="5" t="s">
        <v>108</v>
      </c>
      <c r="B5" s="18" t="s">
        <v>106</v>
      </c>
      <c r="C5" s="18">
        <v>61057</v>
      </c>
      <c r="D5" s="18"/>
      <c r="E5" s="5" t="s">
        <v>109</v>
      </c>
      <c r="F5" s="18" t="s">
        <v>20</v>
      </c>
      <c r="G5" s="18">
        <v>44227</v>
      </c>
      <c r="H5" s="18"/>
    </row>
    <row r="6" spans="1:8">
      <c r="A6" s="5" t="s">
        <v>110</v>
      </c>
      <c r="B6" s="18" t="s">
        <v>20</v>
      </c>
      <c r="C6" s="18">
        <v>31580</v>
      </c>
      <c r="D6" s="18"/>
      <c r="E6" s="5" t="s">
        <v>111</v>
      </c>
      <c r="F6" s="18" t="s">
        <v>20</v>
      </c>
      <c r="G6" s="18">
        <v>44225</v>
      </c>
      <c r="H6" s="18"/>
    </row>
    <row r="7" spans="1:8">
      <c r="A7" s="5" t="s">
        <v>112</v>
      </c>
      <c r="B7" s="18" t="s">
        <v>113</v>
      </c>
      <c r="C7" s="18">
        <v>34795</v>
      </c>
      <c r="D7" s="18"/>
      <c r="E7" s="36" t="s">
        <v>114</v>
      </c>
      <c r="F7" s="36"/>
      <c r="G7" s="36"/>
      <c r="H7" s="36"/>
    </row>
    <row r="8" spans="1:8">
      <c r="A8" s="5" t="s">
        <v>115</v>
      </c>
      <c r="B8" s="18" t="s">
        <v>60</v>
      </c>
      <c r="C8" s="18">
        <v>64181</v>
      </c>
      <c r="D8" s="18"/>
      <c r="E8" s="5" t="s">
        <v>116</v>
      </c>
      <c r="F8" s="18" t="s">
        <v>117</v>
      </c>
      <c r="G8" s="18">
        <v>25394</v>
      </c>
      <c r="H8" s="18"/>
    </row>
    <row r="9" spans="1:8">
      <c r="A9" s="5" t="s">
        <v>118</v>
      </c>
      <c r="B9" s="18" t="s">
        <v>20</v>
      </c>
      <c r="C9" s="18">
        <v>64182</v>
      </c>
      <c r="D9" s="18"/>
      <c r="E9" s="5" t="s">
        <v>119</v>
      </c>
      <c r="F9" s="18" t="s">
        <v>120</v>
      </c>
      <c r="G9" s="18">
        <v>28787</v>
      </c>
      <c r="H9" s="18"/>
    </row>
    <row r="10" spans="1:8">
      <c r="A10" s="5" t="s">
        <v>121</v>
      </c>
      <c r="B10" s="18" t="s">
        <v>20</v>
      </c>
      <c r="C10" s="18">
        <v>64179</v>
      </c>
      <c r="D10" s="18"/>
      <c r="E10" s="5" t="s">
        <v>122</v>
      </c>
      <c r="F10" s="18" t="s">
        <v>123</v>
      </c>
      <c r="G10" s="18">
        <v>44351</v>
      </c>
      <c r="H10" s="18"/>
    </row>
    <row r="11" spans="1:8">
      <c r="A11" s="5" t="s">
        <v>124</v>
      </c>
      <c r="B11" s="18" t="s">
        <v>20</v>
      </c>
      <c r="C11" s="18">
        <v>64180</v>
      </c>
      <c r="D11" s="18"/>
      <c r="E11" s="5" t="s">
        <v>125</v>
      </c>
      <c r="F11" s="18" t="s">
        <v>123</v>
      </c>
      <c r="G11" s="18">
        <v>44352</v>
      </c>
      <c r="H11" s="18"/>
    </row>
    <row r="12" spans="1:8">
      <c r="A12" s="5" t="s">
        <v>126</v>
      </c>
      <c r="B12" s="18" t="s">
        <v>20</v>
      </c>
      <c r="C12" s="18">
        <v>64178</v>
      </c>
      <c r="D12" s="18"/>
      <c r="E12" s="5" t="s">
        <v>127</v>
      </c>
      <c r="F12" s="18" t="s">
        <v>120</v>
      </c>
      <c r="G12" s="18">
        <v>44353</v>
      </c>
      <c r="H12" s="18"/>
    </row>
    <row r="13" spans="1:8">
      <c r="A13" s="5" t="s">
        <v>128</v>
      </c>
      <c r="B13" s="18" t="s">
        <v>60</v>
      </c>
      <c r="C13" s="18">
        <v>37183</v>
      </c>
      <c r="D13" s="6"/>
      <c r="E13" s="5" t="s">
        <v>129</v>
      </c>
      <c r="F13" s="18" t="s">
        <v>11</v>
      </c>
      <c r="G13" s="18">
        <v>25917</v>
      </c>
      <c r="H13" s="18"/>
    </row>
    <row r="14" spans="1:8">
      <c r="A14" s="5" t="s">
        <v>130</v>
      </c>
      <c r="B14" s="18" t="s">
        <v>20</v>
      </c>
      <c r="C14" s="18">
        <v>23998</v>
      </c>
      <c r="D14" s="7"/>
      <c r="E14" s="36" t="s">
        <v>131</v>
      </c>
      <c r="F14" s="36"/>
      <c r="G14" s="36"/>
      <c r="H14" s="36"/>
    </row>
    <row r="15" spans="1:8">
      <c r="A15" s="5" t="s">
        <v>132</v>
      </c>
      <c r="B15" s="18" t="s">
        <v>133</v>
      </c>
      <c r="C15" s="18">
        <v>33173</v>
      </c>
      <c r="D15" s="4"/>
      <c r="E15" s="5" t="s">
        <v>134</v>
      </c>
      <c r="F15" s="18" t="s">
        <v>135</v>
      </c>
      <c r="G15" s="18">
        <v>16012</v>
      </c>
      <c r="H15" s="18"/>
    </row>
    <row r="16" spans="1:8">
      <c r="A16" s="5" t="s">
        <v>136</v>
      </c>
      <c r="B16" s="18" t="s">
        <v>133</v>
      </c>
      <c r="C16" s="18">
        <v>33172</v>
      </c>
      <c r="D16" s="4"/>
      <c r="E16" s="5" t="s">
        <v>137</v>
      </c>
      <c r="F16" s="18" t="s">
        <v>135</v>
      </c>
      <c r="G16" s="18">
        <v>16011</v>
      </c>
      <c r="H16" s="18"/>
    </row>
    <row r="17" spans="1:8">
      <c r="A17" s="36" t="s">
        <v>138</v>
      </c>
      <c r="B17" s="36"/>
      <c r="C17" s="36"/>
      <c r="D17" s="36"/>
      <c r="E17" s="5" t="s">
        <v>139</v>
      </c>
      <c r="F17" s="18" t="s">
        <v>135</v>
      </c>
      <c r="G17" s="18">
        <v>16001</v>
      </c>
      <c r="H17" s="18"/>
    </row>
    <row r="18" spans="1:8">
      <c r="A18" s="5" t="s">
        <v>140</v>
      </c>
      <c r="B18" s="18" t="s">
        <v>141</v>
      </c>
      <c r="C18" s="18">
        <v>56348</v>
      </c>
      <c r="D18" s="18"/>
      <c r="E18" s="5" t="s">
        <v>142</v>
      </c>
      <c r="F18" s="18" t="s">
        <v>135</v>
      </c>
      <c r="G18" s="18">
        <v>24971</v>
      </c>
      <c r="H18" s="18"/>
    </row>
    <row r="19" spans="1:8">
      <c r="A19" s="5" t="s">
        <v>143</v>
      </c>
      <c r="B19" s="18" t="s">
        <v>141</v>
      </c>
      <c r="C19" s="18">
        <v>56352</v>
      </c>
      <c r="D19" s="18"/>
      <c r="E19" s="36" t="s">
        <v>144</v>
      </c>
      <c r="F19" s="36"/>
      <c r="G19" s="36"/>
      <c r="H19" s="36"/>
    </row>
    <row r="20" spans="1:8">
      <c r="A20" s="5" t="s">
        <v>145</v>
      </c>
      <c r="B20" s="18" t="s">
        <v>141</v>
      </c>
      <c r="C20" s="18">
        <v>56353</v>
      </c>
      <c r="D20" s="18"/>
      <c r="E20" s="5" t="s">
        <v>146</v>
      </c>
      <c r="F20" s="18" t="s">
        <v>135</v>
      </c>
      <c r="G20" s="18">
        <v>53423</v>
      </c>
      <c r="H20" s="18"/>
    </row>
    <row r="21" spans="1:8">
      <c r="A21" s="5" t="s">
        <v>147</v>
      </c>
      <c r="B21" s="18" t="s">
        <v>141</v>
      </c>
      <c r="C21" s="18">
        <v>56354</v>
      </c>
      <c r="D21" s="18"/>
      <c r="E21" s="36" t="s">
        <v>148</v>
      </c>
      <c r="F21" s="36"/>
      <c r="G21" s="36"/>
      <c r="H21" s="36"/>
    </row>
    <row r="22" spans="1:8">
      <c r="A22" s="36" t="s">
        <v>149</v>
      </c>
      <c r="B22" s="36"/>
      <c r="C22" s="36"/>
      <c r="D22" s="36"/>
      <c r="E22" s="5" t="s">
        <v>150</v>
      </c>
      <c r="F22" s="18" t="s">
        <v>135</v>
      </c>
      <c r="G22" s="18">
        <v>53426</v>
      </c>
      <c r="H22" s="18"/>
    </row>
    <row r="23" spans="1:8">
      <c r="A23" s="5" t="s">
        <v>151</v>
      </c>
      <c r="B23" s="18" t="s">
        <v>117</v>
      </c>
      <c r="C23" s="18">
        <v>25376</v>
      </c>
      <c r="D23" s="18"/>
      <c r="E23" s="5" t="s">
        <v>152</v>
      </c>
      <c r="F23" s="18" t="s">
        <v>135</v>
      </c>
      <c r="G23" s="18">
        <v>17685</v>
      </c>
      <c r="H23" s="18"/>
    </row>
    <row r="24" spans="1:8">
      <c r="A24" s="5" t="s">
        <v>153</v>
      </c>
      <c r="B24" s="18" t="s">
        <v>117</v>
      </c>
      <c r="C24" s="18">
        <v>25390</v>
      </c>
      <c r="D24" s="18"/>
      <c r="E24" s="5" t="s">
        <v>154</v>
      </c>
      <c r="F24" s="18" t="s">
        <v>135</v>
      </c>
      <c r="G24" s="18">
        <v>53427</v>
      </c>
      <c r="H24" s="18"/>
    </row>
    <row r="25" spans="1:8">
      <c r="A25" s="5" t="s">
        <v>155</v>
      </c>
      <c r="B25" s="18" t="s">
        <v>11</v>
      </c>
      <c r="C25" s="18">
        <v>35215</v>
      </c>
      <c r="D25" s="18"/>
      <c r="E25" s="5" t="s">
        <v>156</v>
      </c>
      <c r="F25" s="18" t="s">
        <v>135</v>
      </c>
      <c r="G25" s="18">
        <v>53428</v>
      </c>
      <c r="H25" s="18"/>
    </row>
    <row r="26" spans="1:8">
      <c r="A26" s="5" t="s">
        <v>157</v>
      </c>
      <c r="B26" s="18" t="s">
        <v>158</v>
      </c>
      <c r="C26" s="18">
        <v>25382</v>
      </c>
      <c r="D26" s="18"/>
      <c r="E26" s="5" t="s">
        <v>159</v>
      </c>
      <c r="F26" s="18" t="s">
        <v>135</v>
      </c>
      <c r="G26" s="18">
        <v>17682</v>
      </c>
      <c r="H26" s="18"/>
    </row>
    <row r="27" spans="1:8">
      <c r="A27" s="5" t="s">
        <v>160</v>
      </c>
      <c r="B27" s="18" t="s">
        <v>158</v>
      </c>
      <c r="C27" s="18">
        <v>25383</v>
      </c>
      <c r="D27" s="18"/>
      <c r="E27" s="5" t="s">
        <v>161</v>
      </c>
      <c r="F27" s="18" t="s">
        <v>135</v>
      </c>
      <c r="G27" s="18">
        <v>53626</v>
      </c>
      <c r="H27" s="18"/>
    </row>
    <row r="28" spans="1:8">
      <c r="A28" s="5" t="s">
        <v>162</v>
      </c>
      <c r="B28" s="18" t="s">
        <v>158</v>
      </c>
      <c r="C28" s="18">
        <v>25384</v>
      </c>
      <c r="D28" s="18"/>
      <c r="E28" s="5" t="s">
        <v>163</v>
      </c>
      <c r="F28" s="18" t="s">
        <v>135</v>
      </c>
      <c r="G28" s="18">
        <v>20494</v>
      </c>
      <c r="H28" s="18"/>
    </row>
    <row r="29" spans="1:8">
      <c r="A29" s="5" t="s">
        <v>164</v>
      </c>
      <c r="B29" s="18" t="s">
        <v>165</v>
      </c>
      <c r="C29" s="18">
        <v>25385</v>
      </c>
      <c r="D29" s="18"/>
      <c r="E29" s="36" t="s">
        <v>166</v>
      </c>
      <c r="F29" s="36"/>
      <c r="G29" s="36"/>
      <c r="H29" s="36"/>
    </row>
    <row r="30" spans="1:8">
      <c r="A30" s="5" t="s">
        <v>167</v>
      </c>
      <c r="B30" s="18" t="s">
        <v>168</v>
      </c>
      <c r="C30" s="18">
        <v>25379</v>
      </c>
      <c r="D30" s="18"/>
      <c r="E30" s="5" t="s">
        <v>169</v>
      </c>
      <c r="F30" s="18" t="s">
        <v>135</v>
      </c>
      <c r="G30" s="18">
        <v>53437</v>
      </c>
      <c r="H30" s="18"/>
    </row>
    <row r="31" spans="1:8">
      <c r="A31" s="5" t="s">
        <v>170</v>
      </c>
      <c r="B31" s="18" t="s">
        <v>141</v>
      </c>
      <c r="C31" s="18">
        <v>24330</v>
      </c>
      <c r="D31" s="18"/>
      <c r="E31" s="5" t="s">
        <v>171</v>
      </c>
      <c r="F31" s="18" t="s">
        <v>135</v>
      </c>
      <c r="G31" s="18">
        <v>53476</v>
      </c>
      <c r="H31" s="18"/>
    </row>
    <row r="32" spans="1:8">
      <c r="A32" s="5" t="s">
        <v>172</v>
      </c>
      <c r="B32" s="18" t="s">
        <v>141</v>
      </c>
      <c r="C32" s="18">
        <v>24331</v>
      </c>
      <c r="D32" s="18"/>
      <c r="E32" s="5" t="s">
        <v>173</v>
      </c>
      <c r="F32" s="18" t="s">
        <v>135</v>
      </c>
      <c r="G32" s="18">
        <v>53477</v>
      </c>
      <c r="H32" s="18"/>
    </row>
    <row r="33" spans="1:8">
      <c r="A33" s="36" t="s">
        <v>174</v>
      </c>
      <c r="B33" s="36"/>
      <c r="C33" s="36"/>
      <c r="D33" s="36"/>
      <c r="E33" s="5" t="s">
        <v>175</v>
      </c>
      <c r="F33" s="18" t="s">
        <v>135</v>
      </c>
      <c r="G33" s="18">
        <v>53481</v>
      </c>
      <c r="H33" s="18"/>
    </row>
    <row r="34" spans="1:8">
      <c r="A34" s="5" t="s">
        <v>176</v>
      </c>
      <c r="B34" s="18" t="s">
        <v>177</v>
      </c>
      <c r="C34" s="18">
        <v>34557</v>
      </c>
      <c r="D34" s="18"/>
      <c r="E34" s="36" t="s">
        <v>178</v>
      </c>
      <c r="F34" s="36"/>
      <c r="G34" s="36"/>
      <c r="H34" s="36"/>
    </row>
    <row r="35" spans="1:8">
      <c r="A35" s="5" t="s">
        <v>179</v>
      </c>
      <c r="B35" s="18" t="s">
        <v>177</v>
      </c>
      <c r="C35" s="18">
        <v>43206</v>
      </c>
      <c r="D35" s="18"/>
      <c r="E35" s="5" t="s">
        <v>180</v>
      </c>
      <c r="F35" s="18" t="s">
        <v>135</v>
      </c>
      <c r="G35" s="18">
        <v>53462</v>
      </c>
      <c r="H35" s="18"/>
    </row>
    <row r="36" spans="1:8">
      <c r="A36" s="5" t="s">
        <v>181</v>
      </c>
      <c r="B36" s="18" t="s">
        <v>177</v>
      </c>
      <c r="C36" s="18">
        <v>34558</v>
      </c>
      <c r="D36" s="18"/>
      <c r="E36" s="36" t="s">
        <v>182</v>
      </c>
      <c r="F36" s="36"/>
      <c r="G36" s="36"/>
      <c r="H36" s="36"/>
    </row>
    <row r="37" spans="1:8">
      <c r="A37" s="5" t="s">
        <v>183</v>
      </c>
      <c r="B37" s="18" t="s">
        <v>177</v>
      </c>
      <c r="C37" s="18">
        <v>43205</v>
      </c>
      <c r="D37" s="18"/>
      <c r="E37" s="5" t="s">
        <v>184</v>
      </c>
      <c r="F37" s="18" t="s">
        <v>135</v>
      </c>
      <c r="G37" s="18">
        <v>60891</v>
      </c>
      <c r="H37" s="18"/>
    </row>
    <row r="38" spans="1:8">
      <c r="A38" s="5" t="s">
        <v>185</v>
      </c>
      <c r="B38" s="18" t="s">
        <v>186</v>
      </c>
      <c r="C38" s="18">
        <v>34561</v>
      </c>
      <c r="D38" s="18"/>
      <c r="E38" s="36" t="s">
        <v>187</v>
      </c>
      <c r="F38" s="36"/>
      <c r="G38" s="36"/>
      <c r="H38" s="36"/>
    </row>
    <row r="39" spans="1:8">
      <c r="A39" s="5" t="s">
        <v>188</v>
      </c>
      <c r="B39" s="18" t="s">
        <v>186</v>
      </c>
      <c r="C39" s="18">
        <v>43207</v>
      </c>
      <c r="D39" s="18"/>
      <c r="E39" s="5" t="s">
        <v>189</v>
      </c>
      <c r="F39" s="18" t="s">
        <v>135</v>
      </c>
      <c r="G39" s="18">
        <v>24949</v>
      </c>
      <c r="H39" s="18"/>
    </row>
    <row r="40" spans="1:8">
      <c r="A40" s="5" t="s">
        <v>190</v>
      </c>
      <c r="B40" s="18" t="s">
        <v>186</v>
      </c>
      <c r="C40" s="18">
        <v>35741</v>
      </c>
      <c r="D40" s="18"/>
    </row>
    <row r="41" spans="1:8">
      <c r="A41" s="5" t="s">
        <v>191</v>
      </c>
      <c r="B41" s="18" t="s">
        <v>186</v>
      </c>
      <c r="C41" s="18">
        <v>43208</v>
      </c>
      <c r="D41" s="18"/>
    </row>
  </sheetData>
  <mergeCells count="13">
    <mergeCell ref="E38:H38"/>
    <mergeCell ref="A22:D22"/>
    <mergeCell ref="E14:H14"/>
    <mergeCell ref="E21:H21"/>
    <mergeCell ref="E29:H29"/>
    <mergeCell ref="E19:H19"/>
    <mergeCell ref="E34:H34"/>
    <mergeCell ref="E36:H36"/>
    <mergeCell ref="E3:H3"/>
    <mergeCell ref="A33:D33"/>
    <mergeCell ref="E7:H7"/>
    <mergeCell ref="A17:D17"/>
    <mergeCell ref="A3:D3"/>
  </mergeCells>
  <conditionalFormatting sqref="A33 A18:D21 A17 A34:D41 A23:D32">
    <cfRule type="expression" dxfId="15" priority="18" stopIfTrue="1">
      <formula>$D17&gt;0</formula>
    </cfRule>
  </conditionalFormatting>
  <conditionalFormatting sqref="J34:J40">
    <cfRule type="expression" dxfId="14" priority="20" stopIfTrue="1">
      <formula>$J34&gt;0</formula>
    </cfRule>
  </conditionalFormatting>
  <conditionalFormatting sqref="E14 E21 E30:H33 E29 E34 E36 E19 E20:H20 E22:H28 E35:H35 E37:H37 E39:H39 E38 E3 E4:H6 E7 E8:H13 E15:H18">
    <cfRule type="expression" dxfId="13" priority="21" stopIfTrue="1">
      <formula>$H3&gt;0</formula>
    </cfRule>
  </conditionalFormatting>
  <conditionalFormatting sqref="A3 A4:D16">
    <cfRule type="expression" dxfId="12" priority="32" stopIfTrue="1">
      <formula>$D3&gt;0</formula>
    </cfRule>
  </conditionalFormatting>
  <conditionalFormatting sqref="I40:I46">
    <cfRule type="expression" dxfId="11" priority="33" stopIfTrue="1">
      <formula>$J34&gt;0</formula>
    </cfRule>
  </conditionalFormatting>
  <conditionalFormatting sqref="A40:C40">
    <cfRule type="expression" dxfId="10" priority="51" stopIfTrue="1">
      <formula>#REF!&gt;0</formula>
    </cfRule>
  </conditionalFormatting>
  <printOptions horizontalCentered="1"/>
  <pageMargins left="0" right="0" top="0.5" bottom="0" header="0.25" footer="0"/>
  <pageSetup orientation="portrait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H44"/>
  <sheetViews>
    <sheetView showGridLines="0" zoomScaleNormal="100" workbookViewId="0">
      <selection activeCell="H29" sqref="H29"/>
    </sheetView>
  </sheetViews>
  <sheetFormatPr defaultRowHeight="15"/>
  <cols>
    <col min="1" max="1" width="31.85546875" style="1" bestFit="1" customWidth="1"/>
    <col min="2" max="2" width="7.140625" style="1" bestFit="1" customWidth="1"/>
    <col min="3" max="3" width="7.42578125" style="1" bestFit="1" customWidth="1"/>
    <col min="4" max="4" width="7.140625" style="1" bestFit="1" customWidth="1"/>
    <col min="5" max="5" width="26.42578125" style="1" bestFit="1" customWidth="1"/>
    <col min="6" max="6" width="6.42578125" style="1" bestFit="1" customWidth="1"/>
    <col min="7" max="7" width="8.5703125" style="1" bestFit="1" customWidth="1"/>
    <col min="8" max="8" width="7.140625" style="1" bestFit="1" customWidth="1"/>
    <col min="9" max="9" width="8.5703125" style="1" bestFit="1" customWidth="1"/>
    <col min="10" max="10" width="6.7109375" style="1" customWidth="1"/>
    <col min="11" max="11" width="8.5703125" style="1" bestFit="1" customWidth="1"/>
    <col min="12" max="12" width="6.42578125" style="1" customWidth="1"/>
    <col min="13" max="16384" width="9.140625" style="1"/>
  </cols>
  <sheetData>
    <row r="1" spans="1:8">
      <c r="A1" s="27" t="s">
        <v>0</v>
      </c>
      <c r="B1" s="5" t="s">
        <v>192</v>
      </c>
      <c r="C1" s="17"/>
      <c r="D1" s="15"/>
      <c r="E1" s="23" t="s">
        <v>2</v>
      </c>
      <c r="F1" s="11"/>
      <c r="G1" s="6" t="s">
        <v>3</v>
      </c>
      <c r="H1" s="20"/>
    </row>
    <row r="2" spans="1:8">
      <c r="A2" s="5" t="s">
        <v>4</v>
      </c>
      <c r="B2" s="18" t="s">
        <v>5</v>
      </c>
      <c r="C2" s="18" t="s">
        <v>6</v>
      </c>
      <c r="D2" s="21" t="s">
        <v>7</v>
      </c>
      <c r="E2" s="21" t="s">
        <v>4</v>
      </c>
      <c r="F2" s="18" t="s">
        <v>5</v>
      </c>
      <c r="G2" s="18" t="s">
        <v>6</v>
      </c>
      <c r="H2" s="18" t="s">
        <v>7</v>
      </c>
    </row>
    <row r="3" spans="1:8">
      <c r="A3" s="36" t="s">
        <v>193</v>
      </c>
      <c r="B3" s="36"/>
      <c r="C3" s="36"/>
      <c r="D3" s="36"/>
      <c r="E3" s="36" t="s">
        <v>194</v>
      </c>
      <c r="F3" s="36"/>
      <c r="G3" s="36"/>
      <c r="H3" s="36"/>
    </row>
    <row r="4" spans="1:8">
      <c r="A4" s="5" t="s">
        <v>195</v>
      </c>
      <c r="B4" s="18" t="s">
        <v>196</v>
      </c>
      <c r="C4" s="18">
        <v>62661</v>
      </c>
      <c r="D4" s="4"/>
      <c r="E4" s="5" t="s">
        <v>197</v>
      </c>
      <c r="F4" s="18">
        <v>1000</v>
      </c>
      <c r="G4" s="18">
        <v>28986</v>
      </c>
      <c r="H4" s="6"/>
    </row>
    <row r="5" spans="1:8">
      <c r="A5" s="5" t="s">
        <v>198</v>
      </c>
      <c r="B5" s="18" t="s">
        <v>196</v>
      </c>
      <c r="C5" s="18">
        <v>62662</v>
      </c>
      <c r="D5" s="4"/>
      <c r="E5" s="5" t="s">
        <v>199</v>
      </c>
      <c r="F5" s="18">
        <v>1000</v>
      </c>
      <c r="G5" s="18">
        <v>28987</v>
      </c>
      <c r="H5" s="6"/>
    </row>
    <row r="6" spans="1:8">
      <c r="A6" s="5" t="s">
        <v>200</v>
      </c>
      <c r="B6" s="18" t="s">
        <v>201</v>
      </c>
      <c r="C6" s="18">
        <v>28952</v>
      </c>
      <c r="D6" s="4"/>
      <c r="E6" s="5" t="s">
        <v>202</v>
      </c>
      <c r="F6" s="18">
        <v>1000</v>
      </c>
      <c r="G6" s="18">
        <v>28976</v>
      </c>
      <c r="H6" s="6"/>
    </row>
    <row r="7" spans="1:8">
      <c r="A7" s="5" t="s">
        <v>203</v>
      </c>
      <c r="B7" s="18" t="s">
        <v>201</v>
      </c>
      <c r="C7" s="18">
        <v>29005</v>
      </c>
      <c r="D7" s="6"/>
      <c r="E7" s="5" t="s">
        <v>204</v>
      </c>
      <c r="F7" s="18">
        <v>1000</v>
      </c>
      <c r="G7" s="18">
        <v>28977</v>
      </c>
      <c r="H7" s="6"/>
    </row>
    <row r="8" spans="1:8">
      <c r="A8" s="5" t="s">
        <v>205</v>
      </c>
      <c r="B8" s="18" t="s">
        <v>206</v>
      </c>
      <c r="C8" s="18">
        <v>28438</v>
      </c>
      <c r="D8" s="4"/>
      <c r="E8" s="5" t="s">
        <v>207</v>
      </c>
      <c r="F8" s="18">
        <v>6000</v>
      </c>
      <c r="G8" s="18">
        <v>28978</v>
      </c>
      <c r="H8" s="6"/>
    </row>
    <row r="9" spans="1:8">
      <c r="A9" s="5" t="s">
        <v>208</v>
      </c>
      <c r="B9" s="18" t="s">
        <v>209</v>
      </c>
      <c r="C9" s="18">
        <v>28953</v>
      </c>
      <c r="D9" s="4"/>
      <c r="E9" s="5" t="s">
        <v>210</v>
      </c>
      <c r="F9" s="18" t="s">
        <v>123</v>
      </c>
      <c r="G9" s="18">
        <v>58518</v>
      </c>
      <c r="H9" s="6"/>
    </row>
    <row r="10" spans="1:8">
      <c r="A10" s="5" t="s">
        <v>211</v>
      </c>
      <c r="B10" s="18" t="s">
        <v>135</v>
      </c>
      <c r="C10" s="18">
        <v>28954</v>
      </c>
      <c r="D10" s="4"/>
      <c r="E10" s="5" t="s">
        <v>212</v>
      </c>
      <c r="F10" s="18">
        <v>256</v>
      </c>
      <c r="G10" s="18">
        <v>55002</v>
      </c>
      <c r="H10" s="6"/>
    </row>
    <row r="11" spans="1:8">
      <c r="A11" s="5" t="s">
        <v>213</v>
      </c>
      <c r="B11" s="18" t="s">
        <v>141</v>
      </c>
      <c r="C11" s="18">
        <v>21550</v>
      </c>
      <c r="D11" s="4"/>
      <c r="E11" s="36" t="s">
        <v>214</v>
      </c>
      <c r="F11" s="36"/>
      <c r="G11" s="36"/>
      <c r="H11" s="36"/>
    </row>
    <row r="12" spans="1:8">
      <c r="A12" s="5" t="s">
        <v>215</v>
      </c>
      <c r="B12" s="18" t="s">
        <v>216</v>
      </c>
      <c r="C12" s="18">
        <v>21551</v>
      </c>
      <c r="D12" s="4"/>
      <c r="E12" s="5" t="s">
        <v>217</v>
      </c>
      <c r="F12" s="5" t="s">
        <v>218</v>
      </c>
      <c r="G12" s="18">
        <v>28951</v>
      </c>
      <c r="H12" s="6"/>
    </row>
    <row r="13" spans="1:8">
      <c r="A13" s="5" t="s">
        <v>219</v>
      </c>
      <c r="B13" s="18" t="s">
        <v>216</v>
      </c>
      <c r="C13" s="18">
        <v>61942</v>
      </c>
      <c r="D13" s="4"/>
      <c r="E13" s="5" t="s">
        <v>220</v>
      </c>
      <c r="F13" s="5" t="s">
        <v>221</v>
      </c>
      <c r="G13" s="18">
        <v>57285</v>
      </c>
      <c r="H13" s="6"/>
    </row>
    <row r="14" spans="1:8">
      <c r="A14" s="5" t="s">
        <v>222</v>
      </c>
      <c r="B14" s="18" t="s">
        <v>20</v>
      </c>
      <c r="C14" s="18">
        <v>23645</v>
      </c>
      <c r="D14" s="6"/>
      <c r="E14" s="5" t="s">
        <v>223</v>
      </c>
      <c r="F14" s="18" t="s">
        <v>221</v>
      </c>
      <c r="G14" s="18">
        <v>57287</v>
      </c>
      <c r="H14" s="6"/>
    </row>
    <row r="15" spans="1:8">
      <c r="A15" s="5" t="s">
        <v>224</v>
      </c>
      <c r="B15" s="18" t="s">
        <v>216</v>
      </c>
      <c r="C15" s="18">
        <v>28772</v>
      </c>
      <c r="D15" s="6"/>
      <c r="E15" s="5" t="s">
        <v>225</v>
      </c>
      <c r="F15" s="18" t="s">
        <v>221</v>
      </c>
      <c r="G15" s="18">
        <v>57286</v>
      </c>
      <c r="H15" s="18"/>
    </row>
    <row r="16" spans="1:8">
      <c r="A16" s="36" t="s">
        <v>226</v>
      </c>
      <c r="B16" s="36"/>
      <c r="C16" s="36"/>
      <c r="D16" s="36"/>
      <c r="E16" s="5" t="s">
        <v>227</v>
      </c>
      <c r="F16" s="18" t="s">
        <v>206</v>
      </c>
      <c r="G16" s="18">
        <v>28950</v>
      </c>
      <c r="H16" s="6"/>
    </row>
    <row r="17" spans="1:8">
      <c r="A17" s="5" t="s">
        <v>228</v>
      </c>
      <c r="B17" s="18" t="s">
        <v>206</v>
      </c>
      <c r="C17" s="18">
        <v>28955</v>
      </c>
      <c r="D17" s="6"/>
      <c r="E17" s="5" t="s">
        <v>229</v>
      </c>
      <c r="F17" s="18" t="s">
        <v>206</v>
      </c>
      <c r="G17" s="18">
        <v>53761</v>
      </c>
      <c r="H17" s="18"/>
    </row>
    <row r="18" spans="1:8">
      <c r="A18" s="5" t="s">
        <v>230</v>
      </c>
      <c r="B18" s="18" t="s">
        <v>206</v>
      </c>
      <c r="C18" s="18">
        <v>21775</v>
      </c>
      <c r="D18" s="6"/>
      <c r="E18" s="5" t="s">
        <v>231</v>
      </c>
      <c r="F18" s="18" t="s">
        <v>206</v>
      </c>
      <c r="G18" s="18">
        <v>53760</v>
      </c>
      <c r="H18" s="18"/>
    </row>
    <row r="19" spans="1:8">
      <c r="A19" s="5" t="s">
        <v>232</v>
      </c>
      <c r="B19" s="18" t="s">
        <v>206</v>
      </c>
      <c r="C19" s="18">
        <v>28956</v>
      </c>
      <c r="D19" s="6"/>
      <c r="E19" s="5" t="s">
        <v>233</v>
      </c>
      <c r="F19" s="18" t="s">
        <v>206</v>
      </c>
      <c r="G19" s="18">
        <v>54954</v>
      </c>
      <c r="H19" s="18"/>
    </row>
    <row r="20" spans="1:8">
      <c r="A20" s="5" t="s">
        <v>234</v>
      </c>
      <c r="B20" s="18" t="s">
        <v>206</v>
      </c>
      <c r="C20" s="18">
        <v>21774</v>
      </c>
      <c r="D20" s="6"/>
      <c r="E20" s="5" t="s">
        <v>235</v>
      </c>
      <c r="F20" s="18" t="s">
        <v>206</v>
      </c>
      <c r="G20" s="18">
        <v>61195</v>
      </c>
      <c r="H20" s="18"/>
    </row>
    <row r="21" spans="1:8">
      <c r="A21" s="5" t="s">
        <v>236</v>
      </c>
      <c r="B21" s="18" t="s">
        <v>206</v>
      </c>
      <c r="C21" s="18">
        <v>28957</v>
      </c>
      <c r="D21" s="6"/>
      <c r="E21" s="5" t="s">
        <v>237</v>
      </c>
      <c r="F21" s="18" t="s">
        <v>206</v>
      </c>
      <c r="G21" s="18">
        <v>61196</v>
      </c>
      <c r="H21" s="18"/>
    </row>
    <row r="22" spans="1:8">
      <c r="A22" s="36" t="s">
        <v>238</v>
      </c>
      <c r="B22" s="36"/>
      <c r="C22" s="36"/>
      <c r="D22" s="36"/>
      <c r="E22" s="5" t="s">
        <v>239</v>
      </c>
      <c r="F22" s="18" t="s">
        <v>206</v>
      </c>
      <c r="G22" s="18">
        <v>25270</v>
      </c>
      <c r="H22" s="18"/>
    </row>
    <row r="23" spans="1:8">
      <c r="A23" s="5" t="s">
        <v>240</v>
      </c>
      <c r="B23" s="18" t="s">
        <v>135</v>
      </c>
      <c r="C23" s="18">
        <v>29000</v>
      </c>
      <c r="D23" s="6"/>
      <c r="E23" s="5" t="s">
        <v>241</v>
      </c>
      <c r="F23" s="9" t="s">
        <v>135</v>
      </c>
      <c r="G23" s="4">
        <v>58742</v>
      </c>
      <c r="H23" s="4"/>
    </row>
    <row r="24" spans="1:8">
      <c r="A24" s="5" t="s">
        <v>242</v>
      </c>
      <c r="B24" s="18" t="s">
        <v>135</v>
      </c>
      <c r="C24" s="18">
        <v>29001</v>
      </c>
      <c r="D24" s="6"/>
      <c r="E24" s="5" t="s">
        <v>243</v>
      </c>
      <c r="F24" s="9" t="s">
        <v>206</v>
      </c>
      <c r="G24" s="4">
        <v>36141</v>
      </c>
      <c r="H24" s="4"/>
    </row>
    <row r="25" spans="1:8">
      <c r="A25" s="5" t="s">
        <v>244</v>
      </c>
      <c r="B25" s="18" t="s">
        <v>135</v>
      </c>
      <c r="C25" s="18">
        <v>29002</v>
      </c>
      <c r="D25" s="6"/>
      <c r="E25" s="33" t="s">
        <v>245</v>
      </c>
      <c r="F25" s="34"/>
      <c r="G25" s="34"/>
      <c r="H25" s="35"/>
    </row>
    <row r="26" spans="1:8">
      <c r="A26" s="5" t="s">
        <v>246</v>
      </c>
      <c r="B26" s="18" t="s">
        <v>135</v>
      </c>
      <c r="C26" s="18">
        <v>29003</v>
      </c>
      <c r="D26" s="6"/>
      <c r="E26" s="5" t="s">
        <v>247</v>
      </c>
      <c r="F26" s="18" t="s">
        <v>135</v>
      </c>
      <c r="G26" s="18">
        <v>28970</v>
      </c>
      <c r="H26" s="6"/>
    </row>
    <row r="27" spans="1:8">
      <c r="A27" s="5" t="s">
        <v>248</v>
      </c>
      <c r="B27" s="18" t="s">
        <v>135</v>
      </c>
      <c r="C27" s="18">
        <v>29004</v>
      </c>
      <c r="D27" s="6"/>
      <c r="E27" s="5" t="s">
        <v>249</v>
      </c>
      <c r="F27" s="18" t="s">
        <v>135</v>
      </c>
      <c r="G27" s="18">
        <v>28981</v>
      </c>
      <c r="H27" s="6"/>
    </row>
    <row r="28" spans="1:8">
      <c r="A28" s="5" t="s">
        <v>250</v>
      </c>
      <c r="B28" s="18" t="s">
        <v>135</v>
      </c>
      <c r="C28" s="18">
        <v>28994</v>
      </c>
      <c r="D28" s="6"/>
      <c r="E28" s="5" t="s">
        <v>251</v>
      </c>
      <c r="F28" s="18" t="s">
        <v>252</v>
      </c>
      <c r="G28" s="18">
        <v>28437</v>
      </c>
      <c r="H28" s="6"/>
    </row>
    <row r="29" spans="1:8">
      <c r="A29" s="5" t="s">
        <v>253</v>
      </c>
      <c r="B29" s="18" t="s">
        <v>135</v>
      </c>
      <c r="C29" s="18">
        <v>28995</v>
      </c>
      <c r="D29" s="6"/>
      <c r="E29" s="5" t="s">
        <v>254</v>
      </c>
      <c r="F29" s="18" t="s">
        <v>135</v>
      </c>
      <c r="G29" s="18">
        <v>28972</v>
      </c>
      <c r="H29" s="6"/>
    </row>
    <row r="30" spans="1:8">
      <c r="A30" s="5" t="s">
        <v>255</v>
      </c>
      <c r="B30" s="18" t="s">
        <v>135</v>
      </c>
      <c r="C30" s="18">
        <v>28996</v>
      </c>
      <c r="D30" s="6"/>
      <c r="E30" s="5" t="s">
        <v>256</v>
      </c>
      <c r="F30" s="18" t="s">
        <v>135</v>
      </c>
      <c r="G30" s="18">
        <v>28973</v>
      </c>
      <c r="H30" s="6"/>
    </row>
    <row r="31" spans="1:8">
      <c r="A31" s="5" t="s">
        <v>257</v>
      </c>
      <c r="B31" s="18" t="s">
        <v>135</v>
      </c>
      <c r="C31" s="18">
        <v>28997</v>
      </c>
      <c r="D31" s="6"/>
      <c r="E31" s="5" t="s">
        <v>258</v>
      </c>
      <c r="F31" s="18" t="s">
        <v>135</v>
      </c>
      <c r="G31" s="18">
        <v>56696</v>
      </c>
      <c r="H31" s="6"/>
    </row>
    <row r="32" spans="1:8">
      <c r="A32" s="5" t="s">
        <v>259</v>
      </c>
      <c r="B32" s="18" t="s">
        <v>135</v>
      </c>
      <c r="C32" s="18">
        <v>28998</v>
      </c>
      <c r="D32" s="6"/>
      <c r="E32" s="5" t="s">
        <v>260</v>
      </c>
      <c r="F32" s="18" t="s">
        <v>261</v>
      </c>
      <c r="G32" s="18">
        <v>28964</v>
      </c>
      <c r="H32" s="6"/>
    </row>
    <row r="33" spans="1:8">
      <c r="A33" s="5" t="s">
        <v>262</v>
      </c>
      <c r="B33" s="18" t="s">
        <v>135</v>
      </c>
      <c r="C33" s="18">
        <v>28999</v>
      </c>
      <c r="D33" s="6"/>
      <c r="E33" s="5" t="s">
        <v>263</v>
      </c>
      <c r="F33" s="18" t="s">
        <v>261</v>
      </c>
      <c r="G33" s="18">
        <v>28965</v>
      </c>
      <c r="H33" s="6"/>
    </row>
    <row r="34" spans="1:8">
      <c r="A34" s="5" t="s">
        <v>264</v>
      </c>
      <c r="B34" s="18" t="s">
        <v>135</v>
      </c>
      <c r="C34" s="18">
        <v>28988</v>
      </c>
      <c r="D34" s="6"/>
      <c r="E34" s="5" t="s">
        <v>265</v>
      </c>
      <c r="F34" s="18" t="s">
        <v>135</v>
      </c>
      <c r="G34" s="18">
        <v>28971</v>
      </c>
      <c r="H34" s="6"/>
    </row>
    <row r="35" spans="1:8">
      <c r="A35" s="5" t="s">
        <v>266</v>
      </c>
      <c r="B35" s="18" t="s">
        <v>135</v>
      </c>
      <c r="C35" s="18">
        <v>28989</v>
      </c>
      <c r="D35" s="6"/>
      <c r="E35" s="36" t="s">
        <v>267</v>
      </c>
      <c r="F35" s="36"/>
      <c r="G35" s="36"/>
      <c r="H35" s="36"/>
    </row>
    <row r="36" spans="1:8">
      <c r="A36" s="5" t="s">
        <v>268</v>
      </c>
      <c r="B36" s="18" t="s">
        <v>135</v>
      </c>
      <c r="C36" s="18">
        <v>28990</v>
      </c>
      <c r="D36" s="6"/>
      <c r="E36" s="5" t="s">
        <v>269</v>
      </c>
      <c r="F36" s="18" t="s">
        <v>135</v>
      </c>
      <c r="G36" s="18">
        <v>35292</v>
      </c>
      <c r="H36" s="18"/>
    </row>
    <row r="37" spans="1:8">
      <c r="A37" s="5" t="s">
        <v>270</v>
      </c>
      <c r="B37" s="18" t="s">
        <v>135</v>
      </c>
      <c r="C37" s="18">
        <v>28991</v>
      </c>
      <c r="D37" s="6"/>
      <c r="E37" s="5" t="s">
        <v>271</v>
      </c>
      <c r="F37" s="18" t="s">
        <v>135</v>
      </c>
      <c r="G37" s="18">
        <v>35291</v>
      </c>
      <c r="H37" s="18"/>
    </row>
    <row r="38" spans="1:8">
      <c r="A38" s="5" t="s">
        <v>272</v>
      </c>
      <c r="B38" s="18" t="s">
        <v>135</v>
      </c>
      <c r="C38" s="18">
        <v>28993</v>
      </c>
      <c r="D38" s="6"/>
      <c r="E38" s="36" t="s">
        <v>273</v>
      </c>
      <c r="F38" s="36"/>
      <c r="G38" s="36"/>
      <c r="H38" s="36"/>
    </row>
    <row r="39" spans="1:8">
      <c r="A39" s="5" t="s">
        <v>274</v>
      </c>
      <c r="B39" s="18" t="s">
        <v>135</v>
      </c>
      <c r="C39" s="18">
        <v>28982</v>
      </c>
      <c r="D39" s="6"/>
      <c r="E39" s="5" t="s">
        <v>275</v>
      </c>
      <c r="F39" s="18" t="s">
        <v>135</v>
      </c>
      <c r="G39" s="18">
        <v>35656</v>
      </c>
      <c r="H39" s="18"/>
    </row>
    <row r="40" spans="1:8">
      <c r="A40" s="5" t="s">
        <v>276</v>
      </c>
      <c r="B40" s="18" t="s">
        <v>135</v>
      </c>
      <c r="C40" s="18">
        <v>28984</v>
      </c>
      <c r="D40" s="6"/>
      <c r="E40" s="5" t="s">
        <v>277</v>
      </c>
      <c r="F40" s="18" t="s">
        <v>135</v>
      </c>
      <c r="G40" s="18">
        <v>35657</v>
      </c>
      <c r="H40" s="18"/>
    </row>
    <row r="41" spans="1:8">
      <c r="A41" s="5" t="s">
        <v>278</v>
      </c>
      <c r="B41" s="18" t="s">
        <v>279</v>
      </c>
      <c r="C41" s="18">
        <v>28985</v>
      </c>
      <c r="D41" s="6"/>
      <c r="E41" s="36" t="s">
        <v>280</v>
      </c>
      <c r="F41" s="36"/>
      <c r="G41" s="36"/>
      <c r="H41" s="36"/>
    </row>
    <row r="42" spans="1:8">
      <c r="A42" s="36" t="s">
        <v>281</v>
      </c>
      <c r="B42" s="36"/>
      <c r="C42" s="36"/>
      <c r="D42" s="36"/>
      <c r="E42" s="5" t="s">
        <v>282</v>
      </c>
      <c r="F42" s="18" t="s">
        <v>283</v>
      </c>
      <c r="G42" s="18">
        <v>37498</v>
      </c>
      <c r="H42" s="4"/>
    </row>
    <row r="43" spans="1:8">
      <c r="A43" s="5" t="s">
        <v>284</v>
      </c>
      <c r="B43" s="18" t="s">
        <v>285</v>
      </c>
      <c r="C43" s="18">
        <v>37425</v>
      </c>
      <c r="D43" s="18"/>
      <c r="E43" s="36" t="s">
        <v>286</v>
      </c>
      <c r="F43" s="36"/>
      <c r="G43" s="36"/>
      <c r="H43" s="36"/>
    </row>
    <row r="44" spans="1:8">
      <c r="A44" s="5" t="s">
        <v>287</v>
      </c>
      <c r="B44" s="18" t="s">
        <v>73</v>
      </c>
      <c r="C44" s="18">
        <v>37508</v>
      </c>
      <c r="D44" s="18"/>
      <c r="E44" s="5" t="s">
        <v>288</v>
      </c>
      <c r="F44" s="18" t="s">
        <v>289</v>
      </c>
      <c r="G44" s="18">
        <v>43261</v>
      </c>
      <c r="H44" s="6"/>
    </row>
  </sheetData>
  <sheetProtection password="CFCD" sheet="1"/>
  <protectedRanges>
    <protectedRange sqref="D4:D15 D43:D44 D17:D21 D23:D41 H4:H10 H12:H24 H1 F1 H26:H34 H36:H37 H39:H40 H42" name="Range1"/>
  </protectedRanges>
  <mergeCells count="11">
    <mergeCell ref="A42:D42"/>
    <mergeCell ref="E3:H3"/>
    <mergeCell ref="A3:D3"/>
    <mergeCell ref="A16:D16"/>
    <mergeCell ref="A22:D22"/>
    <mergeCell ref="E41:H41"/>
    <mergeCell ref="E38:H38"/>
    <mergeCell ref="E35:H35"/>
    <mergeCell ref="E25:H25"/>
    <mergeCell ref="E11:H11"/>
    <mergeCell ref="E43:H43"/>
  </mergeCells>
  <phoneticPr fontId="1" type="noConversion"/>
  <conditionalFormatting sqref="A17:D21 A16 A23:D41 A22 A4:D15 A43:D44 A42">
    <cfRule type="expression" dxfId="9" priority="22" stopIfTrue="1">
      <formula>$D4&gt;0</formula>
    </cfRule>
  </conditionalFormatting>
  <conditionalFormatting sqref="E4:H10 E41 E39:H40 E38 E36:H37 E35 E26:H34 E25 E11 E12:H22 E42:H42">
    <cfRule type="expression" dxfId="8" priority="26" stopIfTrue="1">
      <formula>$H4&gt;0</formula>
    </cfRule>
  </conditionalFormatting>
  <conditionalFormatting sqref="E23:H24">
    <cfRule type="expression" dxfId="7" priority="2" stopIfTrue="1">
      <formula>$H23&gt;0</formula>
    </cfRule>
  </conditionalFormatting>
  <conditionalFormatting sqref="E43 E44:H44">
    <cfRule type="expression" dxfId="6" priority="1" stopIfTrue="1">
      <formula>$I48&gt;0</formula>
    </cfRule>
  </conditionalFormatting>
  <printOptions horizontalCentered="1"/>
  <pageMargins left="0" right="0" top="0.5" bottom="0" header="0.25" footer="0"/>
  <pageSetup orientation="portrait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54"/>
  <sheetViews>
    <sheetView showGridLines="0" tabSelected="1" zoomScaleNormal="100" workbookViewId="0">
      <selection activeCell="E26" sqref="E26"/>
    </sheetView>
  </sheetViews>
  <sheetFormatPr defaultRowHeight="15"/>
  <cols>
    <col min="1" max="1" width="31.85546875" style="1" bestFit="1" customWidth="1"/>
    <col min="2" max="2" width="5.7109375" style="1" bestFit="1" customWidth="1"/>
    <col min="3" max="3" width="11.5703125" style="1" bestFit="1" customWidth="1"/>
    <col min="4" max="4" width="6.7109375" style="1" bestFit="1" customWidth="1"/>
    <col min="5" max="5" width="20.28515625" style="1" customWidth="1"/>
    <col min="6" max="6" width="5.7109375" style="1" bestFit="1" customWidth="1"/>
    <col min="7" max="7" width="7.140625" style="1" customWidth="1"/>
    <col min="8" max="8" width="6.7109375" style="1" bestFit="1" customWidth="1"/>
    <col min="9" max="9" width="4.42578125" style="1" bestFit="1" customWidth="1"/>
    <col min="10" max="10" width="5.140625" style="1" bestFit="1" customWidth="1"/>
    <col min="11" max="11" width="4.42578125" style="1" bestFit="1" customWidth="1"/>
    <col min="12" max="12" width="9.140625" style="1"/>
    <col min="13" max="13" width="28" style="1" bestFit="1" customWidth="1"/>
    <col min="14" max="16384" width="9.140625" style="1"/>
  </cols>
  <sheetData>
    <row r="1" spans="1:8">
      <c r="A1" s="27" t="s">
        <v>0</v>
      </c>
      <c r="B1" s="15" t="s">
        <v>290</v>
      </c>
      <c r="C1" s="17"/>
      <c r="D1" s="22"/>
      <c r="E1" s="23" t="s">
        <v>291</v>
      </c>
      <c r="F1" s="11"/>
      <c r="G1" s="6" t="s">
        <v>3</v>
      </c>
      <c r="H1" s="20"/>
    </row>
    <row r="2" spans="1:8">
      <c r="A2" s="5" t="s">
        <v>4</v>
      </c>
      <c r="B2" s="18" t="s">
        <v>5</v>
      </c>
      <c r="C2" s="19" t="s">
        <v>6</v>
      </c>
      <c r="D2" s="21" t="s">
        <v>7</v>
      </c>
      <c r="E2" s="21" t="s">
        <v>4</v>
      </c>
      <c r="F2" s="18" t="s">
        <v>5</v>
      </c>
      <c r="G2" s="18" t="s">
        <v>6</v>
      </c>
      <c r="H2" s="18" t="s">
        <v>7</v>
      </c>
    </row>
    <row r="3" spans="1:8">
      <c r="A3" s="36" t="s">
        <v>292</v>
      </c>
      <c r="B3" s="36"/>
      <c r="C3" s="36"/>
      <c r="D3" s="36"/>
      <c r="E3" s="36" t="s">
        <v>293</v>
      </c>
      <c r="F3" s="36"/>
      <c r="G3" s="36"/>
      <c r="H3" s="36"/>
    </row>
    <row r="4" spans="1:8">
      <c r="A4" s="5" t="s">
        <v>294</v>
      </c>
      <c r="B4" s="18" t="s">
        <v>295</v>
      </c>
      <c r="C4" s="18">
        <v>61648</v>
      </c>
      <c r="D4" s="18"/>
      <c r="E4" s="5" t="s">
        <v>296</v>
      </c>
      <c r="F4" s="18" t="s">
        <v>295</v>
      </c>
      <c r="G4" s="18">
        <v>57465</v>
      </c>
      <c r="H4" s="18"/>
    </row>
    <row r="5" spans="1:8">
      <c r="A5" s="5" t="s">
        <v>297</v>
      </c>
      <c r="B5" s="18" t="s">
        <v>295</v>
      </c>
      <c r="C5" s="18">
        <v>61475</v>
      </c>
      <c r="D5" s="18"/>
      <c r="E5" s="5" t="s">
        <v>298</v>
      </c>
      <c r="F5" s="18" t="s">
        <v>295</v>
      </c>
      <c r="G5" s="18">
        <v>57466</v>
      </c>
      <c r="H5" s="18"/>
    </row>
    <row r="6" spans="1:8" ht="16.5" customHeight="1">
      <c r="A6" s="5" t="s">
        <v>299</v>
      </c>
      <c r="B6" s="18" t="s">
        <v>295</v>
      </c>
      <c r="C6" s="18">
        <v>61497</v>
      </c>
      <c r="D6" s="18"/>
      <c r="E6" s="5" t="s">
        <v>300</v>
      </c>
      <c r="F6" s="18" t="s">
        <v>295</v>
      </c>
      <c r="G6" s="18">
        <v>57471</v>
      </c>
      <c r="H6" s="18"/>
    </row>
    <row r="7" spans="1:8">
      <c r="A7" s="5" t="s">
        <v>301</v>
      </c>
      <c r="B7" s="18" t="s">
        <v>295</v>
      </c>
      <c r="C7" s="18">
        <v>61490</v>
      </c>
      <c r="D7" s="18"/>
      <c r="E7" s="5" t="s">
        <v>302</v>
      </c>
      <c r="F7" s="18" t="s">
        <v>295</v>
      </c>
      <c r="G7" s="18">
        <v>57469</v>
      </c>
      <c r="H7" s="18"/>
    </row>
    <row r="8" spans="1:8">
      <c r="A8" s="5" t="s">
        <v>303</v>
      </c>
      <c r="B8" s="18" t="s">
        <v>295</v>
      </c>
      <c r="C8" s="18">
        <v>61491</v>
      </c>
      <c r="D8" s="18"/>
      <c r="E8" s="5" t="s">
        <v>304</v>
      </c>
      <c r="F8" s="18" t="s">
        <v>295</v>
      </c>
      <c r="G8" s="18">
        <v>57472</v>
      </c>
      <c r="H8" s="18"/>
    </row>
    <row r="9" spans="1:8">
      <c r="A9" s="5" t="s">
        <v>305</v>
      </c>
      <c r="B9" s="18" t="s">
        <v>295</v>
      </c>
      <c r="C9" s="18">
        <v>61481</v>
      </c>
      <c r="D9" s="18"/>
      <c r="E9" s="5" t="s">
        <v>306</v>
      </c>
      <c r="F9" s="18" t="s">
        <v>295</v>
      </c>
      <c r="G9" s="18">
        <v>57468</v>
      </c>
      <c r="H9" s="18"/>
    </row>
    <row r="10" spans="1:8">
      <c r="A10" s="5" t="s">
        <v>307</v>
      </c>
      <c r="B10" s="18" t="s">
        <v>295</v>
      </c>
      <c r="C10" s="18">
        <v>61652</v>
      </c>
      <c r="D10" s="18"/>
      <c r="E10" s="5" t="s">
        <v>308</v>
      </c>
      <c r="F10" s="18" t="s">
        <v>295</v>
      </c>
      <c r="G10" s="18">
        <v>57470</v>
      </c>
      <c r="H10" s="18"/>
    </row>
    <row r="11" spans="1:8">
      <c r="A11" s="5" t="s">
        <v>309</v>
      </c>
      <c r="B11" s="18" t="s">
        <v>295</v>
      </c>
      <c r="C11" s="18">
        <v>61482</v>
      </c>
      <c r="D11" s="18"/>
      <c r="E11" s="5" t="s">
        <v>310</v>
      </c>
      <c r="F11" s="18" t="s">
        <v>295</v>
      </c>
      <c r="G11" s="18">
        <v>57473</v>
      </c>
      <c r="H11" s="18"/>
    </row>
    <row r="12" spans="1:8">
      <c r="A12" s="5" t="s">
        <v>311</v>
      </c>
      <c r="B12" s="18" t="s">
        <v>295</v>
      </c>
      <c r="C12" s="18">
        <v>61483</v>
      </c>
      <c r="D12" s="18"/>
      <c r="E12" s="5" t="s">
        <v>312</v>
      </c>
      <c r="F12" s="18" t="s">
        <v>295</v>
      </c>
      <c r="G12" s="18">
        <v>57474</v>
      </c>
      <c r="H12" s="18"/>
    </row>
    <row r="13" spans="1:8">
      <c r="A13" s="5" t="s">
        <v>313</v>
      </c>
      <c r="B13" s="18" t="s">
        <v>295</v>
      </c>
      <c r="C13" s="18">
        <v>61484</v>
      </c>
      <c r="D13" s="18"/>
      <c r="E13" s="36" t="s">
        <v>314</v>
      </c>
      <c r="F13" s="36"/>
      <c r="G13" s="36"/>
      <c r="H13" s="36"/>
    </row>
    <row r="14" spans="1:8">
      <c r="A14" s="5" t="s">
        <v>315</v>
      </c>
      <c r="B14" s="18" t="s">
        <v>295</v>
      </c>
      <c r="C14" s="18">
        <v>61485</v>
      </c>
      <c r="D14" s="18"/>
      <c r="E14" s="5" t="s">
        <v>316</v>
      </c>
      <c r="F14" s="18" t="s">
        <v>295</v>
      </c>
      <c r="G14" s="18">
        <v>57173</v>
      </c>
      <c r="H14" s="18"/>
    </row>
    <row r="15" spans="1:8">
      <c r="A15" s="5" t="s">
        <v>317</v>
      </c>
      <c r="B15" s="18" t="s">
        <v>295</v>
      </c>
      <c r="C15" s="18">
        <v>61476</v>
      </c>
      <c r="D15" s="18"/>
      <c r="E15" s="5" t="s">
        <v>318</v>
      </c>
      <c r="F15" s="18" t="s">
        <v>295</v>
      </c>
      <c r="G15" s="18">
        <v>57171</v>
      </c>
      <c r="H15" s="18"/>
    </row>
    <row r="16" spans="1:8">
      <c r="A16" s="5" t="s">
        <v>319</v>
      </c>
      <c r="B16" s="18" t="s">
        <v>295</v>
      </c>
      <c r="C16" s="18">
        <v>61477</v>
      </c>
      <c r="D16" s="18"/>
      <c r="E16" s="5" t="s">
        <v>320</v>
      </c>
      <c r="F16" s="18" t="s">
        <v>295</v>
      </c>
      <c r="G16" s="18">
        <v>57170</v>
      </c>
      <c r="H16" s="18"/>
    </row>
    <row r="17" spans="1:8">
      <c r="A17" s="5" t="s">
        <v>321</v>
      </c>
      <c r="B17" s="18" t="s">
        <v>295</v>
      </c>
      <c r="C17" s="18">
        <v>61478</v>
      </c>
      <c r="D17" s="18"/>
      <c r="E17" s="5" t="s">
        <v>322</v>
      </c>
      <c r="F17" s="18" t="s">
        <v>295</v>
      </c>
      <c r="G17" s="18">
        <v>57172</v>
      </c>
      <c r="H17" s="18"/>
    </row>
    <row r="18" spans="1:8">
      <c r="A18" s="5" t="s">
        <v>323</v>
      </c>
      <c r="B18" s="18" t="s">
        <v>295</v>
      </c>
      <c r="C18" s="18">
        <v>61479</v>
      </c>
      <c r="D18" s="18"/>
      <c r="E18" s="36" t="s">
        <v>324</v>
      </c>
      <c r="F18" s="36"/>
      <c r="G18" s="36"/>
      <c r="H18" s="36"/>
    </row>
    <row r="19" spans="1:8">
      <c r="A19" s="5" t="s">
        <v>325</v>
      </c>
      <c r="B19" s="18" t="s">
        <v>295</v>
      </c>
      <c r="C19" s="18">
        <v>61649</v>
      </c>
      <c r="D19" s="18"/>
      <c r="E19" s="5" t="s">
        <v>326</v>
      </c>
      <c r="F19" s="18" t="s">
        <v>120</v>
      </c>
      <c r="G19" s="18">
        <v>53326</v>
      </c>
      <c r="H19" s="18"/>
    </row>
    <row r="20" spans="1:8">
      <c r="A20" s="5" t="s">
        <v>327</v>
      </c>
      <c r="B20" s="18" t="s">
        <v>295</v>
      </c>
      <c r="C20" s="18">
        <v>61480</v>
      </c>
      <c r="D20" s="18"/>
      <c r="E20" s="5" t="s">
        <v>312</v>
      </c>
      <c r="F20" s="18" t="s">
        <v>120</v>
      </c>
      <c r="G20" s="18">
        <v>53323</v>
      </c>
      <c r="H20" s="18"/>
    </row>
    <row r="21" spans="1:8">
      <c r="A21" s="5" t="s">
        <v>328</v>
      </c>
      <c r="B21" s="18" t="s">
        <v>295</v>
      </c>
      <c r="C21" s="18">
        <v>61492</v>
      </c>
      <c r="D21" s="18"/>
      <c r="E21" s="36" t="s">
        <v>329</v>
      </c>
      <c r="F21" s="36"/>
      <c r="G21" s="36"/>
      <c r="H21" s="36"/>
    </row>
    <row r="22" spans="1:8">
      <c r="A22" s="5" t="s">
        <v>330</v>
      </c>
      <c r="B22" s="18" t="s">
        <v>295</v>
      </c>
      <c r="C22" s="18">
        <v>61650</v>
      </c>
      <c r="D22" s="18"/>
      <c r="E22" s="5" t="s">
        <v>331</v>
      </c>
      <c r="F22" s="18" t="s">
        <v>332</v>
      </c>
      <c r="G22" s="18">
        <v>31623</v>
      </c>
      <c r="H22" s="6"/>
    </row>
    <row r="23" spans="1:8">
      <c r="A23" s="5" t="s">
        <v>333</v>
      </c>
      <c r="B23" s="18" t="s">
        <v>295</v>
      </c>
      <c r="C23" s="18">
        <v>61493</v>
      </c>
      <c r="D23" s="18"/>
      <c r="E23" s="5" t="s">
        <v>334</v>
      </c>
      <c r="F23" s="18" t="s">
        <v>335</v>
      </c>
      <c r="G23" s="18">
        <v>29927</v>
      </c>
      <c r="H23" s="6"/>
    </row>
    <row r="24" spans="1:8">
      <c r="A24" s="5" t="s">
        <v>336</v>
      </c>
      <c r="B24" s="18" t="s">
        <v>295</v>
      </c>
      <c r="C24" s="18">
        <v>61494</v>
      </c>
      <c r="D24" s="18"/>
      <c r="E24" s="5" t="s">
        <v>337</v>
      </c>
      <c r="F24" s="18" t="s">
        <v>335</v>
      </c>
      <c r="G24" s="18">
        <v>29928</v>
      </c>
      <c r="H24" s="6"/>
    </row>
    <row r="25" spans="1:8">
      <c r="A25" s="5" t="s">
        <v>338</v>
      </c>
      <c r="B25" s="18" t="s">
        <v>295</v>
      </c>
      <c r="C25" s="18">
        <v>61651</v>
      </c>
      <c r="D25" s="18"/>
    </row>
    <row r="26" spans="1:8">
      <c r="A26" s="5" t="s">
        <v>339</v>
      </c>
      <c r="B26" s="18" t="s">
        <v>295</v>
      </c>
      <c r="C26" s="18">
        <v>61495</v>
      </c>
      <c r="D26" s="18"/>
    </row>
    <row r="27" spans="1:8">
      <c r="A27" s="5" t="s">
        <v>340</v>
      </c>
      <c r="B27" s="18" t="s">
        <v>295</v>
      </c>
      <c r="C27" s="18">
        <v>61496</v>
      </c>
      <c r="D27" s="18"/>
    </row>
    <row r="28" spans="1:8">
      <c r="A28" s="5" t="s">
        <v>341</v>
      </c>
      <c r="B28" s="18" t="s">
        <v>295</v>
      </c>
      <c r="C28" s="18">
        <v>61486</v>
      </c>
      <c r="D28" s="18"/>
    </row>
    <row r="29" spans="1:8">
      <c r="A29" s="5" t="s">
        <v>342</v>
      </c>
      <c r="B29" s="18" t="s">
        <v>295</v>
      </c>
      <c r="C29" s="18">
        <v>61487</v>
      </c>
      <c r="D29" s="18"/>
    </row>
    <row r="30" spans="1:8">
      <c r="A30" s="5" t="s">
        <v>343</v>
      </c>
      <c r="B30" s="18" t="s">
        <v>295</v>
      </c>
      <c r="C30" s="18">
        <v>61488</v>
      </c>
      <c r="D30" s="18"/>
    </row>
    <row r="31" spans="1:8">
      <c r="A31" s="5" t="s">
        <v>344</v>
      </c>
      <c r="B31" s="18" t="s">
        <v>295</v>
      </c>
      <c r="C31" s="18">
        <v>61489</v>
      </c>
      <c r="D31" s="18"/>
      <c r="F31" s="3"/>
      <c r="G31" s="3"/>
    </row>
    <row r="32" spans="1:8">
      <c r="A32" s="5" t="s">
        <v>345</v>
      </c>
      <c r="B32" s="18" t="s">
        <v>346</v>
      </c>
      <c r="C32" s="18">
        <v>61520</v>
      </c>
      <c r="D32" s="18"/>
      <c r="F32" s="3"/>
      <c r="G32" s="3"/>
    </row>
    <row r="33" spans="2:7">
      <c r="B33" s="3"/>
      <c r="C33" s="3"/>
      <c r="F33" s="3"/>
      <c r="G33" s="3"/>
    </row>
    <row r="34" spans="2:7">
      <c r="B34" s="3"/>
      <c r="C34" s="3"/>
      <c r="F34" s="3"/>
      <c r="G34" s="3"/>
    </row>
    <row r="35" spans="2:7">
      <c r="B35" s="3"/>
      <c r="C35" s="3"/>
      <c r="F35" s="3"/>
      <c r="G35" s="3"/>
    </row>
    <row r="36" spans="2:7">
      <c r="B36" s="3"/>
      <c r="C36" s="3"/>
      <c r="D36" s="2"/>
      <c r="F36" s="3"/>
      <c r="G36" s="3"/>
    </row>
    <row r="37" spans="2:7">
      <c r="B37" s="3"/>
      <c r="C37" s="3"/>
      <c r="D37" s="2"/>
      <c r="F37" s="3"/>
      <c r="G37" s="3"/>
    </row>
    <row r="38" spans="2:7">
      <c r="D38" s="2"/>
      <c r="F38" s="3"/>
      <c r="G38" s="3"/>
    </row>
    <row r="39" spans="2:7">
      <c r="B39" s="3"/>
      <c r="C39" s="3"/>
      <c r="D39" s="8"/>
    </row>
    <row r="40" spans="2:7">
      <c r="B40" s="3"/>
      <c r="C40" s="3"/>
      <c r="D40" s="2"/>
      <c r="F40" s="3"/>
      <c r="G40" s="3"/>
    </row>
    <row r="41" spans="2:7">
      <c r="D41" s="14"/>
      <c r="F41" s="3"/>
      <c r="G41" s="3"/>
    </row>
    <row r="42" spans="2:7">
      <c r="D42" s="14"/>
      <c r="F42" s="3"/>
      <c r="G42" s="3"/>
    </row>
    <row r="43" spans="2:7">
      <c r="D43" s="14"/>
      <c r="F43" s="3"/>
      <c r="G43" s="3"/>
    </row>
    <row r="44" spans="2:7">
      <c r="D44" s="14"/>
      <c r="F44" s="3"/>
      <c r="G44" s="3"/>
    </row>
    <row r="45" spans="2:7">
      <c r="F45" s="3"/>
      <c r="G45" s="3"/>
    </row>
    <row r="46" spans="2:7">
      <c r="C46" s="3"/>
      <c r="D46" s="2"/>
      <c r="F46" s="3"/>
      <c r="G46" s="3"/>
    </row>
    <row r="47" spans="2:7">
      <c r="C47" s="3"/>
      <c r="D47" s="2"/>
      <c r="F47" s="3"/>
      <c r="G47" s="3"/>
    </row>
    <row r="48" spans="2:7">
      <c r="C48" s="3"/>
      <c r="D48" s="2"/>
      <c r="F48" s="3"/>
      <c r="G48" s="3"/>
    </row>
    <row r="49" spans="3:7">
      <c r="C49" s="3"/>
      <c r="D49" s="2"/>
      <c r="F49" s="3"/>
      <c r="G49" s="3"/>
    </row>
    <row r="54" spans="3:7">
      <c r="C54" s="3"/>
      <c r="D54" s="2"/>
    </row>
  </sheetData>
  <mergeCells count="5">
    <mergeCell ref="E18:H18"/>
    <mergeCell ref="E21:H21"/>
    <mergeCell ref="E13:H13"/>
    <mergeCell ref="E3:H3"/>
    <mergeCell ref="A3:D3"/>
  </mergeCells>
  <conditionalFormatting sqref="E22:H24 E4:H12 E14:H17 E19:H20">
    <cfRule type="expression" dxfId="5" priority="2" stopIfTrue="1">
      <formula>$H4&gt;0</formula>
    </cfRule>
  </conditionalFormatting>
  <conditionalFormatting sqref="A4:D32">
    <cfRule type="expression" dxfId="4" priority="1" stopIfTrue="1">
      <formula>$D4&gt;0</formula>
    </cfRule>
  </conditionalFormatting>
  <printOptions horizontalCentered="1"/>
  <pageMargins left="0" right="0" top="0.5" bottom="0" header="0.25" footer="0"/>
  <pageSetup orientation="portrait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S45"/>
  <sheetViews>
    <sheetView showGridLines="0" zoomScaleNormal="100" workbookViewId="0">
      <selection activeCell="G22" sqref="G22:G23"/>
    </sheetView>
  </sheetViews>
  <sheetFormatPr defaultRowHeight="15"/>
  <cols>
    <col min="1" max="1" width="1.7109375" style="1" customWidth="1"/>
    <col min="2" max="2" width="27.7109375" style="1" customWidth="1"/>
    <col min="3" max="3" width="8.42578125" style="12" bestFit="1" customWidth="1"/>
    <col min="4" max="4" width="6.7109375" style="1" bestFit="1" customWidth="1"/>
    <col min="5" max="5" width="7.140625" style="1" customWidth="1"/>
    <col min="6" max="6" width="27" style="1" bestFit="1" customWidth="1"/>
    <col min="7" max="7" width="10.140625" style="12" bestFit="1" customWidth="1"/>
    <col min="8" max="8" width="6.42578125" style="1" customWidth="1"/>
    <col min="9" max="9" width="10.28515625" style="1" bestFit="1" customWidth="1"/>
    <col min="10" max="17" width="9.140625" style="1"/>
    <col min="18" max="18" width="10" style="1" bestFit="1" customWidth="1"/>
    <col min="19" max="16384" width="9.140625" style="1"/>
  </cols>
  <sheetData>
    <row r="1" spans="2:19">
      <c r="B1" s="16" t="s">
        <v>347</v>
      </c>
      <c r="C1" s="13"/>
      <c r="D1" s="41" t="s">
        <v>348</v>
      </c>
      <c r="E1" s="41"/>
      <c r="F1" s="16">
        <f>SUM(D3:D49,H3:H56)</f>
        <v>0</v>
      </c>
      <c r="G1" s="40" t="s">
        <v>349</v>
      </c>
      <c r="H1" s="40"/>
      <c r="I1" s="13">
        <f>SUM(E3:E49)+SUM(I3:I56)</f>
        <v>0</v>
      </c>
    </row>
    <row r="2" spans="2:19">
      <c r="B2" s="37" t="s">
        <v>193</v>
      </c>
      <c r="C2" s="38"/>
      <c r="D2" s="38"/>
      <c r="E2" s="11"/>
      <c r="F2" s="37" t="s">
        <v>194</v>
      </c>
      <c r="G2" s="38"/>
      <c r="H2" s="38"/>
      <c r="I2" s="11"/>
    </row>
    <row r="3" spans="2:19">
      <c r="B3" s="5" t="s">
        <v>195</v>
      </c>
      <c r="C3" s="9">
        <v>61.63</v>
      </c>
      <c r="D3" s="4">
        <f>VLOOKUP($B3,Supplies!$A$4:$D$41,4,FALSE)</f>
        <v>0</v>
      </c>
      <c r="E3" s="10" t="str">
        <f t="shared" ref="E3:E41" si="0">IF(D3&gt;0,((C3*D3)*0.08),"-")</f>
        <v>-</v>
      </c>
      <c r="F3" s="5" t="s">
        <v>197</v>
      </c>
      <c r="G3" s="9">
        <v>24.39</v>
      </c>
      <c r="H3" s="6">
        <f>VLOOKUP($F3,Supplies!$E$4:$H$48,4,FALSE)</f>
        <v>0</v>
      </c>
      <c r="I3" s="9" t="str">
        <f t="shared" ref="I3:I9" si="1">IF(H3&gt;0,((G3*H3)*0.08),"-")</f>
        <v>-</v>
      </c>
    </row>
    <row r="4" spans="2:19">
      <c r="B4" s="5" t="s">
        <v>198</v>
      </c>
      <c r="C4" s="9">
        <v>45.01</v>
      </c>
      <c r="D4" s="4">
        <f>VLOOKUP($B4,Supplies!$A$4:$D$41,4,FALSE)</f>
        <v>0</v>
      </c>
      <c r="E4" s="10" t="str">
        <f t="shared" si="0"/>
        <v>-</v>
      </c>
      <c r="F4" s="5" t="s">
        <v>199</v>
      </c>
      <c r="G4" s="9">
        <v>15.68</v>
      </c>
      <c r="H4" s="6">
        <f>VLOOKUP($F4,Supplies!$E$4:$H$48,4,FALSE)</f>
        <v>0</v>
      </c>
      <c r="I4" s="9" t="str">
        <f t="shared" si="1"/>
        <v>-</v>
      </c>
    </row>
    <row r="5" spans="2:19">
      <c r="B5" s="5" t="s">
        <v>200</v>
      </c>
      <c r="C5" s="9">
        <v>12.74</v>
      </c>
      <c r="D5" s="4">
        <f>VLOOKUP($B5,Supplies!$A$4:$D$41,4,FALSE)</f>
        <v>0</v>
      </c>
      <c r="E5" s="10" t="str">
        <f t="shared" si="0"/>
        <v>-</v>
      </c>
      <c r="F5" s="5" t="s">
        <v>202</v>
      </c>
      <c r="G5" s="9">
        <v>12.85</v>
      </c>
      <c r="H5" s="6">
        <f>VLOOKUP($F5,Supplies!$E$4:$H$48,4,FALSE)</f>
        <v>0</v>
      </c>
      <c r="I5" s="9" t="str">
        <f t="shared" si="1"/>
        <v>-</v>
      </c>
    </row>
    <row r="6" spans="2:19">
      <c r="B6" s="5" t="s">
        <v>203</v>
      </c>
      <c r="C6" s="9">
        <v>13.33</v>
      </c>
      <c r="D6" s="4">
        <f>VLOOKUP($B6,Supplies!$A$4:$D$41,4,FALSE)</f>
        <v>0</v>
      </c>
      <c r="E6" s="10" t="str">
        <f t="shared" si="0"/>
        <v>-</v>
      </c>
      <c r="F6" s="5" t="s">
        <v>204</v>
      </c>
      <c r="G6" s="9">
        <v>16.88</v>
      </c>
      <c r="H6" s="6">
        <f>VLOOKUP($F6,Supplies!$E$4:$H$48,4,FALSE)</f>
        <v>0</v>
      </c>
      <c r="I6" s="9" t="str">
        <f t="shared" si="1"/>
        <v>-</v>
      </c>
    </row>
    <row r="7" spans="2:19">
      <c r="B7" s="5" t="s">
        <v>205</v>
      </c>
      <c r="C7" s="9">
        <v>22.46</v>
      </c>
      <c r="D7" s="4">
        <f>VLOOKUP($B7,Supplies!$A$4:$D$41,4,FALSE)</f>
        <v>0</v>
      </c>
      <c r="E7" s="10" t="str">
        <f t="shared" si="0"/>
        <v>-</v>
      </c>
      <c r="F7" s="5" t="s">
        <v>207</v>
      </c>
      <c r="G7" s="9">
        <v>56.69</v>
      </c>
      <c r="H7" s="6">
        <f>VLOOKUP($F7,Supplies!$E$4:$H$48,4,FALSE)</f>
        <v>0</v>
      </c>
      <c r="I7" s="9" t="str">
        <f t="shared" si="1"/>
        <v>-</v>
      </c>
    </row>
    <row r="8" spans="2:19">
      <c r="B8" s="5" t="s">
        <v>208</v>
      </c>
      <c r="C8" s="9">
        <v>5.36</v>
      </c>
      <c r="D8" s="4">
        <f>VLOOKUP($B8,Supplies!$A$4:$D$41,4,FALSE)</f>
        <v>0</v>
      </c>
      <c r="E8" s="10" t="str">
        <f t="shared" si="0"/>
        <v>-</v>
      </c>
      <c r="F8" s="5" t="s">
        <v>350</v>
      </c>
      <c r="G8" s="9">
        <v>226.53</v>
      </c>
      <c r="H8" s="6">
        <f>VLOOKUP($F8,Supplies!$E$4:$H$48,4,FALSE)</f>
        <v>0</v>
      </c>
      <c r="I8" s="9" t="str">
        <f t="shared" si="1"/>
        <v>-</v>
      </c>
    </row>
    <row r="9" spans="2:19">
      <c r="B9" s="5" t="s">
        <v>211</v>
      </c>
      <c r="C9" s="9">
        <v>11.02</v>
      </c>
      <c r="D9" s="4">
        <f>VLOOKUP($B9,Supplies!$A$4:$D$41,4,FALSE)</f>
        <v>0</v>
      </c>
      <c r="E9" s="10" t="str">
        <f t="shared" si="0"/>
        <v>-</v>
      </c>
      <c r="F9" s="5" t="s">
        <v>212</v>
      </c>
      <c r="G9" s="9">
        <v>281.14999999999998</v>
      </c>
      <c r="H9" s="6">
        <f>VLOOKUP($F9,Supplies!$E$4:$H$48,4,FALSE)</f>
        <v>0</v>
      </c>
      <c r="I9" s="9" t="str">
        <f t="shared" si="1"/>
        <v>-</v>
      </c>
    </row>
    <row r="10" spans="2:19">
      <c r="B10" s="5" t="s">
        <v>213</v>
      </c>
      <c r="C10" s="9">
        <v>21.98</v>
      </c>
      <c r="D10" s="4">
        <f>VLOOKUP($B10,Supplies!$A$4:$D$41,4,FALSE)</f>
        <v>0</v>
      </c>
      <c r="E10" s="10" t="str">
        <f t="shared" si="0"/>
        <v>-</v>
      </c>
      <c r="F10" s="39" t="s">
        <v>214</v>
      </c>
      <c r="G10" s="39"/>
      <c r="H10" s="39"/>
      <c r="I10" s="5"/>
    </row>
    <row r="11" spans="2:19">
      <c r="B11" s="5" t="s">
        <v>215</v>
      </c>
      <c r="C11" s="9">
        <v>7.78</v>
      </c>
      <c r="D11" s="4">
        <f>VLOOKUP($B11,Supplies!$A$4:$D$41,4,FALSE)</f>
        <v>0</v>
      </c>
      <c r="E11" s="10" t="str">
        <f t="shared" si="0"/>
        <v>-</v>
      </c>
      <c r="F11" s="5" t="s">
        <v>217</v>
      </c>
      <c r="G11" s="9">
        <v>4.87</v>
      </c>
      <c r="H11" s="6">
        <f>VLOOKUP($F11,Supplies!$E$4:$H$48,4,FALSE)</f>
        <v>0</v>
      </c>
      <c r="I11" s="9" t="str">
        <f t="shared" ref="I11:I21" si="2">IF(H11&gt;0,((G11*H11)*0.08),"-")</f>
        <v>-</v>
      </c>
    </row>
    <row r="12" spans="2:19">
      <c r="B12" s="5" t="s">
        <v>219</v>
      </c>
      <c r="C12" s="9">
        <v>7.78</v>
      </c>
      <c r="D12" s="4">
        <f>VLOOKUP($B12,Supplies!$A$4:$D$41,4,FALSE)</f>
        <v>0</v>
      </c>
      <c r="E12" s="10" t="str">
        <f t="shared" si="0"/>
        <v>-</v>
      </c>
      <c r="F12" s="5" t="s">
        <v>220</v>
      </c>
      <c r="G12" s="9">
        <v>4.55</v>
      </c>
      <c r="H12" s="6">
        <f>VLOOKUP($F12,Supplies!$E$4:$H$48,4,FALSE)</f>
        <v>0</v>
      </c>
      <c r="I12" s="9" t="str">
        <f t="shared" si="2"/>
        <v>-</v>
      </c>
    </row>
    <row r="13" spans="2:19">
      <c r="B13" s="5" t="s">
        <v>222</v>
      </c>
      <c r="C13" s="9">
        <v>1.62</v>
      </c>
      <c r="D13" s="4">
        <f>VLOOKUP($B13,Supplies!$A$4:$D$41,4,FALSE)</f>
        <v>0</v>
      </c>
      <c r="E13" s="10" t="str">
        <f t="shared" si="0"/>
        <v>-</v>
      </c>
      <c r="F13" s="5" t="s">
        <v>223</v>
      </c>
      <c r="G13" s="9">
        <v>5.33</v>
      </c>
      <c r="H13" s="6">
        <f>VLOOKUP($F13,Supplies!$E$4:$H$48,4,FALSE)</f>
        <v>0</v>
      </c>
      <c r="I13" s="9" t="str">
        <f t="shared" si="2"/>
        <v>-</v>
      </c>
    </row>
    <row r="14" spans="2:19">
      <c r="B14" s="5" t="s">
        <v>224</v>
      </c>
      <c r="C14" s="9">
        <v>10.84</v>
      </c>
      <c r="D14" s="4">
        <f>VLOOKUP($B14,Supplies!$A$4:$D$41,4,FALSE)</f>
        <v>0</v>
      </c>
      <c r="E14" s="10" t="str">
        <f t="shared" si="0"/>
        <v>-</v>
      </c>
      <c r="F14" s="5" t="s">
        <v>225</v>
      </c>
      <c r="G14" s="9">
        <v>6.08</v>
      </c>
      <c r="H14" s="6">
        <f>VLOOKUP($F14,Supplies!$E$4:$H$48,4,FALSE)</f>
        <v>0</v>
      </c>
      <c r="I14" s="9" t="str">
        <f>IF(H14&gt;0,((G14*H14)*0.08),"-")</f>
        <v>-</v>
      </c>
    </row>
    <row r="15" spans="2:19">
      <c r="B15" s="39" t="s">
        <v>351</v>
      </c>
      <c r="C15" s="39"/>
      <c r="D15" s="39"/>
      <c r="E15" s="5"/>
      <c r="F15" s="5" t="s">
        <v>227</v>
      </c>
      <c r="G15" s="9">
        <v>61.92</v>
      </c>
      <c r="H15" s="6">
        <f>VLOOKUP($F15,Supplies!$E$4:$H$48,4,FALSE)</f>
        <v>0</v>
      </c>
      <c r="I15" s="9" t="str">
        <f t="shared" si="2"/>
        <v>-</v>
      </c>
      <c r="R15" s="12"/>
      <c r="S15" s="12"/>
    </row>
    <row r="16" spans="2:19">
      <c r="B16" s="39" t="s">
        <v>226</v>
      </c>
      <c r="C16" s="39"/>
      <c r="D16" s="39"/>
      <c r="E16" s="5"/>
      <c r="F16" s="5" t="s">
        <v>352</v>
      </c>
      <c r="G16" s="9">
        <v>91.03</v>
      </c>
      <c r="H16" s="6">
        <f>VLOOKUP($F16,Supplies!$E$4:$H$48,4,FALSE)</f>
        <v>0</v>
      </c>
      <c r="I16" s="9" t="str">
        <f t="shared" si="2"/>
        <v>-</v>
      </c>
    </row>
    <row r="17" spans="2:18">
      <c r="B17" s="5" t="s">
        <v>228</v>
      </c>
      <c r="C17" s="9">
        <v>27.7</v>
      </c>
      <c r="D17" s="4">
        <f>VLOOKUP($B17,Supplies!$A$4:$D$41,4,FALSE)</f>
        <v>0</v>
      </c>
      <c r="E17" s="10" t="str">
        <f t="shared" si="0"/>
        <v>-</v>
      </c>
      <c r="F17" s="5" t="s">
        <v>353</v>
      </c>
      <c r="G17" s="9">
        <v>91.01</v>
      </c>
      <c r="H17" s="6">
        <f>VLOOKUP($F17,Supplies!$E$4:$H$48,4,FALSE)</f>
        <v>0</v>
      </c>
      <c r="I17" s="9" t="str">
        <f t="shared" si="2"/>
        <v>-</v>
      </c>
      <c r="R17" s="12"/>
    </row>
    <row r="18" spans="2:18">
      <c r="B18" s="5" t="s">
        <v>230</v>
      </c>
      <c r="C18" s="9">
        <v>32.97</v>
      </c>
      <c r="D18" s="4">
        <f>VLOOKUP($B18,Supplies!$A$4:$D$41,4,FALSE)</f>
        <v>0</v>
      </c>
      <c r="E18" s="10" t="str">
        <f t="shared" si="0"/>
        <v>-</v>
      </c>
      <c r="F18" s="5" t="s">
        <v>233</v>
      </c>
      <c r="G18" s="9">
        <v>43.27</v>
      </c>
      <c r="H18" s="6">
        <f>VLOOKUP($F18,Supplies!$E$4:$H$48,4,FALSE)</f>
        <v>0</v>
      </c>
      <c r="I18" s="9" t="str">
        <f>IF(H18&gt;0,((G18*H18)*0.08),"-")</f>
        <v>-</v>
      </c>
    </row>
    <row r="19" spans="2:18">
      <c r="B19" s="5" t="s">
        <v>232</v>
      </c>
      <c r="C19" s="9">
        <v>26.48</v>
      </c>
      <c r="D19" s="4">
        <f>VLOOKUP($B19,Supplies!$A$4:$D$41,4,FALSE)</f>
        <v>0</v>
      </c>
      <c r="E19" s="10" t="str">
        <f t="shared" si="0"/>
        <v>-</v>
      </c>
      <c r="F19" s="5" t="s">
        <v>235</v>
      </c>
      <c r="G19" s="9">
        <v>103.14</v>
      </c>
      <c r="H19" s="6">
        <f>VLOOKUP($F19,Supplies!$E$4:$H$48,4,FALSE)</f>
        <v>0</v>
      </c>
      <c r="I19" s="9" t="str">
        <f>IF(H19&gt;0,((G19*H19)*0.08),"-")</f>
        <v>-</v>
      </c>
    </row>
    <row r="20" spans="2:18">
      <c r="B20" s="5" t="s">
        <v>354</v>
      </c>
      <c r="C20" s="9">
        <v>24.56</v>
      </c>
      <c r="D20" s="4">
        <f>VLOOKUP($B20,Supplies!$A$4:$D$41,4,FALSE)</f>
        <v>0</v>
      </c>
      <c r="E20" s="10" t="str">
        <f t="shared" si="0"/>
        <v>-</v>
      </c>
      <c r="F20" s="5" t="s">
        <v>237</v>
      </c>
      <c r="G20" s="9">
        <v>134.55000000000001</v>
      </c>
      <c r="H20" s="6">
        <f>VLOOKUP($F20,Supplies!$E$4:$H$48,4,FALSE)</f>
        <v>0</v>
      </c>
      <c r="I20" s="9" t="str">
        <f t="shared" si="2"/>
        <v>-</v>
      </c>
      <c r="R20" s="12"/>
    </row>
    <row r="21" spans="2:18">
      <c r="B21" s="5" t="s">
        <v>355</v>
      </c>
      <c r="C21" s="9">
        <v>31.84</v>
      </c>
      <c r="D21" s="4">
        <f>VLOOKUP($B21,Supplies!$A$4:$D$41,4,FALSE)</f>
        <v>0</v>
      </c>
      <c r="E21" s="10" t="str">
        <f t="shared" si="0"/>
        <v>-</v>
      </c>
      <c r="F21" s="5" t="s">
        <v>239</v>
      </c>
      <c r="G21" s="9">
        <v>46.7</v>
      </c>
      <c r="H21" s="6">
        <f>VLOOKUP($F21,Supplies!$E$4:$H$48,4,FALSE)</f>
        <v>0</v>
      </c>
      <c r="I21" s="9" t="str">
        <f t="shared" si="2"/>
        <v>-</v>
      </c>
    </row>
    <row r="22" spans="2:18">
      <c r="B22" s="39" t="s">
        <v>238</v>
      </c>
      <c r="C22" s="39"/>
      <c r="D22" s="39"/>
      <c r="E22" s="5"/>
      <c r="F22" s="5" t="s">
        <v>241</v>
      </c>
      <c r="G22" s="9">
        <v>15.46</v>
      </c>
      <c r="H22" s="6">
        <f>VLOOKUP($F22,Supplies!$E$4:$H$48,4,FALSE)</f>
        <v>0</v>
      </c>
      <c r="I22" s="10" t="str">
        <f>IF(H22&gt;0,((G22*H22)*0.08),"-")</f>
        <v>-</v>
      </c>
    </row>
    <row r="23" spans="2:18">
      <c r="B23" s="5" t="s">
        <v>240</v>
      </c>
      <c r="C23" s="9">
        <v>7.89</v>
      </c>
      <c r="D23" s="4">
        <f>VLOOKUP($B23,Supplies!$A$4:$D$41,4,FALSE)</f>
        <v>0</v>
      </c>
      <c r="E23" s="10" t="str">
        <f t="shared" si="0"/>
        <v>-</v>
      </c>
      <c r="F23" s="5" t="s">
        <v>243</v>
      </c>
      <c r="G23" s="9">
        <v>134.55000000000001</v>
      </c>
      <c r="H23" s="6">
        <f>VLOOKUP($F23,Supplies!$E$4:$H$48,4,FALSE)</f>
        <v>0</v>
      </c>
      <c r="I23" s="10" t="str">
        <f>IF(H23&gt;0,((G23*H23)*0.08),"-")</f>
        <v>-</v>
      </c>
    </row>
    <row r="24" spans="2:18">
      <c r="B24" s="5" t="s">
        <v>242</v>
      </c>
      <c r="C24" s="9">
        <v>3.57</v>
      </c>
      <c r="D24" s="4">
        <f>VLOOKUP($B24,Supplies!$A$4:$D$41,4,FALSE)</f>
        <v>0</v>
      </c>
      <c r="E24" s="10" t="str">
        <f t="shared" si="0"/>
        <v>-</v>
      </c>
      <c r="F24" s="39" t="s">
        <v>245</v>
      </c>
      <c r="G24" s="39"/>
      <c r="H24" s="39"/>
      <c r="I24" s="5"/>
    </row>
    <row r="25" spans="2:18">
      <c r="B25" s="5" t="s">
        <v>244</v>
      </c>
      <c r="C25" s="9">
        <v>3.47</v>
      </c>
      <c r="D25" s="4">
        <f>VLOOKUP($B25,Supplies!$A$4:$D$41,4,FALSE)</f>
        <v>0</v>
      </c>
      <c r="E25" s="10" t="str">
        <f t="shared" si="0"/>
        <v>-</v>
      </c>
      <c r="F25" s="5" t="s">
        <v>247</v>
      </c>
      <c r="G25" s="9">
        <v>21.5</v>
      </c>
      <c r="H25" s="6">
        <f>VLOOKUP($F25,Supplies!$E$4:$H$48,4,FALSE)</f>
        <v>0</v>
      </c>
      <c r="I25" s="9" t="str">
        <f t="shared" ref="I25:I33" si="3">IF(H25&gt;0,((G25*H25)*0.08),"-")</f>
        <v>-</v>
      </c>
    </row>
    <row r="26" spans="2:18">
      <c r="B26" s="5" t="s">
        <v>246</v>
      </c>
      <c r="C26" s="9">
        <v>11.97</v>
      </c>
      <c r="D26" s="4">
        <f>VLOOKUP($B26,Supplies!$A$4:$D$41,4,FALSE)</f>
        <v>0</v>
      </c>
      <c r="E26" s="10" t="str">
        <f t="shared" si="0"/>
        <v>-</v>
      </c>
      <c r="F26" s="5" t="s">
        <v>249</v>
      </c>
      <c r="G26" s="9">
        <v>7.13</v>
      </c>
      <c r="H26" s="6">
        <f>VLOOKUP($F26,Supplies!$E$4:$H$48,4,FALSE)</f>
        <v>0</v>
      </c>
      <c r="I26" s="9" t="str">
        <f t="shared" si="3"/>
        <v>-</v>
      </c>
    </row>
    <row r="27" spans="2:18">
      <c r="B27" s="5" t="s">
        <v>248</v>
      </c>
      <c r="C27" s="9">
        <v>11.47</v>
      </c>
      <c r="D27" s="4">
        <f>VLOOKUP($B27,Supplies!$A$4:$D$41,4,FALSE)</f>
        <v>0</v>
      </c>
      <c r="E27" s="10" t="str">
        <f t="shared" si="0"/>
        <v>-</v>
      </c>
      <c r="F27" s="5" t="s">
        <v>251</v>
      </c>
      <c r="G27" s="9">
        <v>17.61</v>
      </c>
      <c r="H27" s="6">
        <f>VLOOKUP($F27,Supplies!$E$4:$H$48,4,FALSE)</f>
        <v>0</v>
      </c>
      <c r="I27" s="9" t="str">
        <f t="shared" si="3"/>
        <v>-</v>
      </c>
    </row>
    <row r="28" spans="2:18">
      <c r="B28" s="5" t="s">
        <v>250</v>
      </c>
      <c r="C28" s="9">
        <v>136</v>
      </c>
      <c r="D28" s="4">
        <f>VLOOKUP($B28,Supplies!$A$4:$D$41,4,FALSE)</f>
        <v>0</v>
      </c>
      <c r="E28" s="10" t="str">
        <f t="shared" si="0"/>
        <v>-</v>
      </c>
      <c r="F28" s="5" t="s">
        <v>254</v>
      </c>
      <c r="G28" s="9">
        <v>3.94</v>
      </c>
      <c r="H28" s="6">
        <f>VLOOKUP($F28,Supplies!$E$4:$H$48,4,FALSE)</f>
        <v>0</v>
      </c>
      <c r="I28" s="9" t="str">
        <f t="shared" si="3"/>
        <v>-</v>
      </c>
    </row>
    <row r="29" spans="2:18">
      <c r="B29" s="5" t="s">
        <v>253</v>
      </c>
      <c r="C29" s="9">
        <v>11.06</v>
      </c>
      <c r="D29" s="4">
        <f>VLOOKUP($B29,Supplies!$A$4:$D$41,4,FALSE)</f>
        <v>0</v>
      </c>
      <c r="E29" s="10" t="str">
        <f t="shared" si="0"/>
        <v>-</v>
      </c>
      <c r="F29" s="5" t="s">
        <v>256</v>
      </c>
      <c r="G29" s="9">
        <v>6.88</v>
      </c>
      <c r="H29" s="6">
        <f>VLOOKUP($F29,Supplies!$E$4:$H$48,4,FALSE)</f>
        <v>0</v>
      </c>
      <c r="I29" s="9" t="str">
        <f t="shared" si="3"/>
        <v>-</v>
      </c>
    </row>
    <row r="30" spans="2:18">
      <c r="B30" s="5" t="s">
        <v>255</v>
      </c>
      <c r="C30" s="9">
        <v>14.38</v>
      </c>
      <c r="D30" s="4">
        <f>VLOOKUP($B30,Supplies!$A$4:$D$41,4,FALSE)</f>
        <v>0</v>
      </c>
      <c r="E30" s="10" t="str">
        <f t="shared" si="0"/>
        <v>-</v>
      </c>
      <c r="F30" s="5" t="s">
        <v>258</v>
      </c>
      <c r="G30" s="9">
        <v>7.83</v>
      </c>
      <c r="H30" s="6">
        <f>VLOOKUP($F30,Supplies!$E$4:$H$48,4,FALSE)</f>
        <v>0</v>
      </c>
      <c r="I30" s="9" t="str">
        <f t="shared" si="3"/>
        <v>-</v>
      </c>
    </row>
    <row r="31" spans="2:18">
      <c r="B31" s="5" t="s">
        <v>257</v>
      </c>
      <c r="C31" s="9">
        <v>5.05</v>
      </c>
      <c r="D31" s="4">
        <f>VLOOKUP($B31,Supplies!$A$4:$D$41,4,FALSE)</f>
        <v>0</v>
      </c>
      <c r="E31" s="10" t="str">
        <f t="shared" si="0"/>
        <v>-</v>
      </c>
      <c r="F31" s="5" t="s">
        <v>260</v>
      </c>
      <c r="G31" s="9">
        <v>51.96</v>
      </c>
      <c r="H31" s="6">
        <f>VLOOKUP($F31,Supplies!$E$4:$H$48,4,FALSE)</f>
        <v>0</v>
      </c>
      <c r="I31" s="9" t="str">
        <f t="shared" si="3"/>
        <v>-</v>
      </c>
    </row>
    <row r="32" spans="2:18">
      <c r="B32" s="5" t="s">
        <v>259</v>
      </c>
      <c r="C32" s="9">
        <v>9.5399999999999991</v>
      </c>
      <c r="D32" s="4">
        <f>VLOOKUP($B32,Supplies!$A$4:$D$41,4,FALSE)</f>
        <v>0</v>
      </c>
      <c r="E32" s="10" t="str">
        <f t="shared" si="0"/>
        <v>-</v>
      </c>
      <c r="F32" s="5" t="s">
        <v>263</v>
      </c>
      <c r="G32" s="9">
        <v>53.35</v>
      </c>
      <c r="H32" s="6">
        <f>VLOOKUP($F32,Supplies!$E$4:$H$48,4,FALSE)</f>
        <v>0</v>
      </c>
      <c r="I32" s="9" t="str">
        <f t="shared" si="3"/>
        <v>-</v>
      </c>
    </row>
    <row r="33" spans="2:9">
      <c r="B33" s="5" t="s">
        <v>262</v>
      </c>
      <c r="C33" s="9">
        <v>3.88</v>
      </c>
      <c r="D33" s="4">
        <f>VLOOKUP($B33,Supplies!$A$4:$D$41,4,FALSE)</f>
        <v>0</v>
      </c>
      <c r="E33" s="10" t="str">
        <f t="shared" si="0"/>
        <v>-</v>
      </c>
      <c r="F33" s="5" t="s">
        <v>265</v>
      </c>
      <c r="G33" s="9">
        <v>4.32</v>
      </c>
      <c r="H33" s="6">
        <f>VLOOKUP($F33,Supplies!$E$4:$H$48,4,FALSE)</f>
        <v>0</v>
      </c>
      <c r="I33" s="9" t="str">
        <f t="shared" si="3"/>
        <v>-</v>
      </c>
    </row>
    <row r="34" spans="2:9">
      <c r="B34" s="5" t="s">
        <v>264</v>
      </c>
      <c r="C34" s="9">
        <v>5.09</v>
      </c>
      <c r="D34" s="4">
        <f>VLOOKUP($B34,Supplies!$A$4:$D$41,4,FALSE)</f>
        <v>0</v>
      </c>
      <c r="E34" s="10" t="str">
        <f t="shared" si="0"/>
        <v>-</v>
      </c>
      <c r="F34" s="39" t="s">
        <v>267</v>
      </c>
      <c r="G34" s="39"/>
      <c r="H34" s="39"/>
      <c r="I34" s="5"/>
    </row>
    <row r="35" spans="2:9">
      <c r="B35" s="5" t="s">
        <v>266</v>
      </c>
      <c r="C35" s="9">
        <v>6.6</v>
      </c>
      <c r="D35" s="4">
        <f>VLOOKUP($B35,Supplies!$A$4:$D$41,4,FALSE)</f>
        <v>0</v>
      </c>
      <c r="E35" s="10" t="str">
        <f t="shared" si="0"/>
        <v>-</v>
      </c>
      <c r="F35" s="5" t="s">
        <v>269</v>
      </c>
      <c r="G35" s="9">
        <v>29.98</v>
      </c>
      <c r="H35" s="6">
        <f>VLOOKUP($F35,Supplies!$E$4:$H$48,4,FALSE)</f>
        <v>0</v>
      </c>
      <c r="I35" s="9" t="str">
        <f>IF(H35&gt;0,((G35*H35)*0.08),"-")</f>
        <v>-</v>
      </c>
    </row>
    <row r="36" spans="2:9">
      <c r="B36" s="5" t="s">
        <v>268</v>
      </c>
      <c r="C36" s="9">
        <v>0.86</v>
      </c>
      <c r="D36" s="4">
        <f>VLOOKUP($B36,Supplies!$A$4:$D$41,4,FALSE)</f>
        <v>0</v>
      </c>
      <c r="E36" s="10" t="str">
        <f t="shared" si="0"/>
        <v>-</v>
      </c>
      <c r="F36" s="5" t="s">
        <v>271</v>
      </c>
      <c r="G36" s="9">
        <v>19.98</v>
      </c>
      <c r="H36" s="6">
        <f>VLOOKUP($F36,Supplies!$E$4:$H$48,4,FALSE)</f>
        <v>0</v>
      </c>
      <c r="I36" s="9" t="str">
        <f>IF(H36&gt;0,((G36*H36)*0.08),"-")</f>
        <v>-</v>
      </c>
    </row>
    <row r="37" spans="2:9">
      <c r="B37" s="5" t="s">
        <v>270</v>
      </c>
      <c r="C37" s="9">
        <v>2.4700000000000002</v>
      </c>
      <c r="D37" s="4">
        <f>VLOOKUP($B37,Supplies!$A$4:$D$41,4,FALSE)</f>
        <v>0</v>
      </c>
      <c r="E37" s="10" t="str">
        <f t="shared" si="0"/>
        <v>-</v>
      </c>
      <c r="F37" s="39" t="s">
        <v>356</v>
      </c>
      <c r="G37" s="39"/>
      <c r="H37" s="39"/>
      <c r="I37" s="5"/>
    </row>
    <row r="38" spans="2:9">
      <c r="B38" s="5" t="s">
        <v>272</v>
      </c>
      <c r="C38" s="9">
        <v>6.98</v>
      </c>
      <c r="D38" s="4">
        <f>VLOOKUP($B38,Supplies!$A$4:$D$41,4,FALSE)</f>
        <v>0</v>
      </c>
      <c r="E38" s="10" t="str">
        <f t="shared" si="0"/>
        <v>-</v>
      </c>
      <c r="F38" s="5" t="s">
        <v>357</v>
      </c>
      <c r="G38" s="9">
        <v>19.47</v>
      </c>
      <c r="H38" s="6">
        <f>VLOOKUP($F38,Supplies!$E$4:$H$48,4,FALSE)</f>
        <v>0</v>
      </c>
      <c r="I38" s="9" t="str">
        <f>IF(H38&gt;0,((G38*H38)*0.08),"-")</f>
        <v>-</v>
      </c>
    </row>
    <row r="39" spans="2:9">
      <c r="B39" s="5" t="s">
        <v>274</v>
      </c>
      <c r="C39" s="9">
        <v>1.62</v>
      </c>
      <c r="D39" s="4">
        <f>VLOOKUP($B39,Supplies!$A$4:$D$41,4,FALSE)</f>
        <v>0</v>
      </c>
      <c r="E39" s="10" t="str">
        <f t="shared" si="0"/>
        <v>-</v>
      </c>
      <c r="F39" s="5" t="s">
        <v>277</v>
      </c>
      <c r="G39" s="9">
        <v>16.47</v>
      </c>
      <c r="H39" s="6">
        <f>VLOOKUP($F39,Supplies!$E$4:$H$48,4,FALSE)</f>
        <v>0</v>
      </c>
      <c r="I39" s="9" t="str">
        <f>IF(H39&gt;0,((G39*H39)*0.08),"-")</f>
        <v>-</v>
      </c>
    </row>
    <row r="40" spans="2:9">
      <c r="B40" s="5" t="s">
        <v>276</v>
      </c>
      <c r="C40" s="9">
        <v>8.85</v>
      </c>
      <c r="D40" s="4">
        <f>VLOOKUP($B40,Supplies!$A$4:$D$41,4,FALSE)</f>
        <v>0</v>
      </c>
      <c r="E40" s="10" t="str">
        <f t="shared" si="0"/>
        <v>-</v>
      </c>
      <c r="F40" s="39" t="s">
        <v>281</v>
      </c>
      <c r="G40" s="39"/>
      <c r="H40" s="39"/>
      <c r="I40" s="5"/>
    </row>
    <row r="41" spans="2:9">
      <c r="B41" s="5" t="s">
        <v>358</v>
      </c>
      <c r="C41" s="9">
        <v>47.87</v>
      </c>
      <c r="D41" s="4">
        <f>VLOOKUP($B41,Supplies!$A$4:$D$41,4,FALSE)</f>
        <v>0</v>
      </c>
      <c r="E41" s="10" t="str">
        <f t="shared" si="0"/>
        <v>-</v>
      </c>
      <c r="F41" s="5" t="s">
        <v>284</v>
      </c>
      <c r="G41" s="9">
        <v>12.5</v>
      </c>
      <c r="H41" s="6">
        <f>VLOOKUP($F41,Supplies!$A$4:$E$48,4,FALSE)</f>
        <v>0</v>
      </c>
      <c r="I41" s="9" t="str">
        <f>IF(H41&gt;0,((G41*H41)*0.08),"-")</f>
        <v>-</v>
      </c>
    </row>
    <row r="42" spans="2:9">
      <c r="B42" s="39" t="s">
        <v>280</v>
      </c>
      <c r="C42" s="39"/>
      <c r="D42" s="39"/>
      <c r="E42" s="5"/>
      <c r="F42" s="5" t="s">
        <v>287</v>
      </c>
      <c r="G42" s="9">
        <v>1.2</v>
      </c>
      <c r="H42" s="6">
        <f>VLOOKUP($F42,Supplies!$A$4:$H$48,4,FALSE)</f>
        <v>0</v>
      </c>
      <c r="I42" s="9" t="str">
        <f>IF(H42&gt;0,((G42*H42)*0.08),"-")</f>
        <v>-</v>
      </c>
    </row>
    <row r="43" spans="2:9">
      <c r="B43" s="5" t="s">
        <v>282</v>
      </c>
      <c r="C43" s="9">
        <v>25</v>
      </c>
      <c r="D43" s="6">
        <f>VLOOKUP($B43,Supplies!$E$4:$H$48,4,FALSE)</f>
        <v>0</v>
      </c>
      <c r="E43" s="9" t="str">
        <f>IF(D43&gt;0,((C43*D43)*0.08),"-")</f>
        <v>-</v>
      </c>
    </row>
    <row r="44" spans="2:9">
      <c r="G44" s="1"/>
    </row>
    <row r="45" spans="2:9">
      <c r="G45" s="1"/>
    </row>
  </sheetData>
  <sheetProtection password="CFCD" sheet="1"/>
  <mergeCells count="13">
    <mergeCell ref="B42:D42"/>
    <mergeCell ref="F40:H40"/>
    <mergeCell ref="F34:H34"/>
    <mergeCell ref="F37:H37"/>
    <mergeCell ref="F24:H24"/>
    <mergeCell ref="F2:H2"/>
    <mergeCell ref="B15:D15"/>
    <mergeCell ref="B16:D16"/>
    <mergeCell ref="B22:D22"/>
    <mergeCell ref="G1:H1"/>
    <mergeCell ref="B2:D2"/>
    <mergeCell ref="D1:E1"/>
    <mergeCell ref="F10:H10"/>
  </mergeCells>
  <conditionalFormatting sqref="B3:E14 B23:E43">
    <cfRule type="expression" dxfId="3" priority="12" stopIfTrue="1">
      <formula>$D3&gt;0</formula>
    </cfRule>
  </conditionalFormatting>
  <conditionalFormatting sqref="B17:E21">
    <cfRule type="expression" dxfId="2" priority="4" stopIfTrue="1">
      <formula>$D17&gt;0</formula>
    </cfRule>
  </conditionalFormatting>
  <conditionalFormatting sqref="G25:I33 F3:I24 F34:I42">
    <cfRule type="expression" dxfId="1" priority="3" stopIfTrue="1">
      <formula>$H3&gt;0</formula>
    </cfRule>
  </conditionalFormatting>
  <conditionalFormatting sqref="F25:F33">
    <cfRule type="expression" dxfId="0" priority="1" stopIfTrue="1">
      <formula>$H25&gt;0</formula>
    </cfRule>
  </conditionalFormatting>
  <printOptions horizontalCentered="1"/>
  <pageMargins left="0" right="0" top="0.5" bottom="0" header="0.25" footer="0"/>
  <pageSetup orientation="portrait" r:id="rId1"/>
  <headerFooter alignWithMargins="0"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46CFFE6F198749B0E40F5A48E534B4" ma:contentTypeVersion="16" ma:contentTypeDescription="Create a new document." ma:contentTypeScope="" ma:versionID="03e9d21dbd35a876e7db7e47f21c9f61">
  <xsd:schema xmlns:xsd="http://www.w3.org/2001/XMLSchema" xmlns:xs="http://www.w3.org/2001/XMLSchema" xmlns:p="http://schemas.microsoft.com/office/2006/metadata/properties" xmlns:ns3="21115d7d-e98d-48fd-929f-8c87ac30ae82" xmlns:ns4="5b13b5d0-b152-43dc-af37-452b4f91ec42" targetNamespace="http://schemas.microsoft.com/office/2006/metadata/properties" ma:root="true" ma:fieldsID="2237993f130531a02c8c1b34939cd568" ns3:_="" ns4:_="">
    <xsd:import namespace="21115d7d-e98d-48fd-929f-8c87ac30ae82"/>
    <xsd:import namespace="5b13b5d0-b152-43dc-af37-452b4f91ec4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115d7d-e98d-48fd-929f-8c87ac30ae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3b5d0-b152-43dc-af37-452b4f91ec4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02BCC4-CE8D-4AC1-89EE-93E6535398EC}"/>
</file>

<file path=customXml/itemProps2.xml><?xml version="1.0" encoding="utf-8"?>
<ds:datastoreItem xmlns:ds="http://schemas.openxmlformats.org/officeDocument/2006/customXml" ds:itemID="{4286B740-5908-4E21-AAC0-68612EEC32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Kent Oil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Chorney</dc:creator>
  <cp:keywords/>
  <dc:description/>
  <cp:lastModifiedBy>X</cp:lastModifiedBy>
  <cp:revision/>
  <dcterms:created xsi:type="dcterms:W3CDTF">2011-05-27T17:08:13Z</dcterms:created>
  <dcterms:modified xsi:type="dcterms:W3CDTF">2024-03-20T20:33:16Z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0x0101001646CFFE6F198749B0E40F5A48E534B4</vt:lpwstr>
  </property>
  <property fmtid="{D5CDD505-2E9C-101B-9397-08002B2CF9AE}" pid="3" name="_activity">
    <vt:lpwstr/>
  </property>
</Properties>
</file>